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46F3E19A-07B3-423B-828E-B216A42F691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. nr 4" sheetId="1" r:id="rId1"/>
  </sheets>
  <definedNames>
    <definedName name="_xlnm.Print_Area" localSheetId="0">'zał. nr 4'!$A$1:$G$179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1" l="1"/>
  <c r="E161" i="1"/>
  <c r="G162" i="1"/>
  <c r="G161" i="1" l="1"/>
  <c r="G36" i="1" l="1"/>
  <c r="F35" i="1"/>
  <c r="E35" i="1"/>
  <c r="G147" i="1"/>
  <c r="F145" i="1"/>
  <c r="F144" i="1" s="1"/>
  <c r="F163" i="1"/>
  <c r="E163" i="1"/>
  <c r="G164" i="1"/>
  <c r="F52" i="1"/>
  <c r="F51" i="1" s="1"/>
  <c r="E52" i="1"/>
  <c r="G53" i="1"/>
  <c r="E43" i="1"/>
  <c r="E42" i="1" s="1"/>
  <c r="G44" i="1"/>
  <c r="G34" i="1"/>
  <c r="F33" i="1"/>
  <c r="E33" i="1"/>
  <c r="G9" i="1"/>
  <c r="F8" i="1"/>
  <c r="F7" i="1" s="1"/>
  <c r="E8" i="1"/>
  <c r="E7" i="1" s="1"/>
  <c r="G52" i="1" l="1"/>
  <c r="G7" i="1"/>
  <c r="G35" i="1"/>
  <c r="G163" i="1"/>
  <c r="G33" i="1"/>
  <c r="E51" i="1"/>
  <c r="G51" i="1" s="1"/>
  <c r="G8" i="1"/>
  <c r="F55" i="1" l="1"/>
  <c r="E55" i="1"/>
  <c r="G61" i="1"/>
  <c r="E145" i="1" l="1"/>
  <c r="E144" i="1" s="1"/>
  <c r="G160" i="1"/>
  <c r="E103" i="1"/>
  <c r="G119" i="1"/>
  <c r="G118" i="1"/>
  <c r="G113" i="1"/>
  <c r="E92" i="1"/>
  <c r="E70" i="1"/>
  <c r="G90" i="1"/>
  <c r="G89" i="1"/>
  <c r="G88" i="1"/>
  <c r="G86" i="1"/>
  <c r="G87" i="1"/>
  <c r="G79" i="1"/>
  <c r="E63" i="1"/>
  <c r="G68" i="1"/>
  <c r="E37" i="1"/>
  <c r="E32" i="1" s="1"/>
  <c r="F37" i="1"/>
  <c r="F32" i="1" s="1"/>
  <c r="G38" i="1"/>
  <c r="F24" i="1"/>
  <c r="E24" i="1"/>
  <c r="G37" i="1" l="1"/>
  <c r="G129" i="1" l="1"/>
  <c r="G25" i="1"/>
  <c r="G24" i="1" l="1"/>
  <c r="G143" i="1" l="1"/>
  <c r="G142" i="1"/>
  <c r="G141" i="1"/>
  <c r="G140" i="1"/>
  <c r="F139" i="1"/>
  <c r="F138" i="1" s="1"/>
  <c r="E139" i="1"/>
  <c r="E138" i="1" s="1"/>
  <c r="G31" i="1"/>
  <c r="F30" i="1"/>
  <c r="F29" i="1" s="1"/>
  <c r="E30" i="1"/>
  <c r="E29" i="1" s="1"/>
  <c r="G139" i="1" l="1"/>
  <c r="G30" i="1"/>
  <c r="G167" i="1"/>
  <c r="G166" i="1" s="1"/>
  <c r="F166" i="1"/>
  <c r="F165" i="1" s="1"/>
  <c r="E166" i="1"/>
  <c r="E165" i="1" s="1"/>
  <c r="G41" i="1"/>
  <c r="F40" i="1"/>
  <c r="F39" i="1" s="1"/>
  <c r="E40" i="1"/>
  <c r="E39" i="1" s="1"/>
  <c r="G40" i="1" l="1"/>
  <c r="F70" i="1" l="1"/>
  <c r="G110" i="1" l="1"/>
  <c r="G137" i="1" l="1"/>
  <c r="G135" i="1"/>
  <c r="G134" i="1"/>
  <c r="F131" i="1"/>
  <c r="E131" i="1"/>
  <c r="G133" i="1"/>
  <c r="G117" i="1" l="1"/>
  <c r="G93" i="1"/>
  <c r="F92" i="1"/>
  <c r="G56" i="1" l="1"/>
  <c r="G58" i="1"/>
  <c r="G57" i="1"/>
  <c r="F19" i="1" l="1"/>
  <c r="G39" i="1" l="1"/>
  <c r="F103" i="1"/>
  <c r="F102" i="1" s="1"/>
  <c r="E102" i="1"/>
  <c r="F23" i="1" l="1"/>
  <c r="E23" i="1"/>
  <c r="G104" i="1" l="1"/>
  <c r="G105" i="1"/>
  <c r="G106" i="1"/>
  <c r="G107" i="1"/>
  <c r="G108" i="1"/>
  <c r="G109" i="1"/>
  <c r="G111" i="1"/>
  <c r="G112" i="1"/>
  <c r="G114" i="1"/>
  <c r="G115" i="1"/>
  <c r="G116" i="1"/>
  <c r="G120" i="1"/>
  <c r="G121" i="1"/>
  <c r="G122" i="1"/>
  <c r="G123" i="1"/>
  <c r="G124" i="1"/>
  <c r="G125" i="1"/>
  <c r="G126" i="1"/>
  <c r="G127" i="1"/>
  <c r="G128" i="1"/>
  <c r="G132" i="1"/>
  <c r="G136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70" i="1"/>
  <c r="G171" i="1"/>
  <c r="G172" i="1"/>
  <c r="G131" i="1" l="1"/>
  <c r="G169" i="1"/>
  <c r="G145" i="1"/>
  <c r="G103" i="1"/>
  <c r="E19" i="1" l="1"/>
  <c r="E130" i="1"/>
  <c r="G59" i="1"/>
  <c r="G60" i="1"/>
  <c r="G64" i="1"/>
  <c r="G65" i="1"/>
  <c r="G66" i="1"/>
  <c r="G67" i="1"/>
  <c r="G69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94" i="1"/>
  <c r="G95" i="1"/>
  <c r="G97" i="1"/>
  <c r="G98" i="1"/>
  <c r="G99" i="1"/>
  <c r="G100" i="1"/>
  <c r="G101" i="1"/>
  <c r="F169" i="1"/>
  <c r="F168" i="1" s="1"/>
  <c r="E169" i="1"/>
  <c r="E168" i="1" s="1"/>
  <c r="F54" i="1"/>
  <c r="G144" i="1"/>
  <c r="G102" i="1"/>
  <c r="F96" i="1"/>
  <c r="E96" i="1"/>
  <c r="F63" i="1"/>
  <c r="E54" i="1"/>
  <c r="F43" i="1"/>
  <c r="F27" i="1"/>
  <c r="F26" i="1" s="1"/>
  <c r="F21" i="1"/>
  <c r="F18" i="1" s="1"/>
  <c r="F16" i="1"/>
  <c r="F14" i="1"/>
  <c r="G12" i="1"/>
  <c r="G15" i="1"/>
  <c r="G17" i="1"/>
  <c r="G20" i="1"/>
  <c r="G22" i="1"/>
  <c r="G28" i="1"/>
  <c r="G45" i="1"/>
  <c r="F11" i="1"/>
  <c r="F10" i="1" s="1"/>
  <c r="E27" i="1"/>
  <c r="E26" i="1" s="1"/>
  <c r="E21" i="1"/>
  <c r="E16" i="1"/>
  <c r="E14" i="1"/>
  <c r="E11" i="1"/>
  <c r="E10" i="1" s="1"/>
  <c r="F42" i="1" l="1"/>
  <c r="G43" i="1"/>
  <c r="G29" i="1"/>
  <c r="G70" i="1"/>
  <c r="G92" i="1"/>
  <c r="G55" i="1"/>
  <c r="E18" i="1"/>
  <c r="G18" i="1" s="1"/>
  <c r="E91" i="1"/>
  <c r="G23" i="1"/>
  <c r="G138" i="1"/>
  <c r="G168" i="1"/>
  <c r="G165" i="1"/>
  <c r="E62" i="1"/>
  <c r="E13" i="1"/>
  <c r="G54" i="1"/>
  <c r="G96" i="1"/>
  <c r="G16" i="1"/>
  <c r="G63" i="1"/>
  <c r="G10" i="1"/>
  <c r="G21" i="1"/>
  <c r="G26" i="1"/>
  <c r="G32" i="1"/>
  <c r="G42" i="1"/>
  <c r="G14" i="1"/>
  <c r="F91" i="1"/>
  <c r="F130" i="1"/>
  <c r="G130" i="1" s="1"/>
  <c r="F62" i="1"/>
  <c r="G11" i="1"/>
  <c r="G27" i="1"/>
  <c r="G19" i="1"/>
  <c r="F13" i="1"/>
  <c r="F46" i="1" s="1"/>
  <c r="E173" i="1" l="1"/>
  <c r="E46" i="1"/>
  <c r="G46" i="1" s="1"/>
  <c r="F173" i="1"/>
  <c r="G91" i="1"/>
  <c r="G13" i="1"/>
  <c r="G62" i="1"/>
  <c r="G173" i="1" l="1"/>
</calcChain>
</file>

<file path=xl/sharedStrings.xml><?xml version="1.0" encoding="utf-8"?>
<sst xmlns="http://schemas.openxmlformats.org/spreadsheetml/2006/main" count="342" uniqueCount="140">
  <si>
    <t>Dział</t>
  </si>
  <si>
    <t>Rozdział</t>
  </si>
  <si>
    <t>Paragraf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</si>
  <si>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</si>
  <si>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</si>
  <si>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</si>
  <si>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</si>
  <si>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</si>
  <si>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</si>
  <si>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</si>
  <si>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</si>
  <si>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</si>
  <si>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</si>
  <si>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</si>
  <si>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</si>
  <si>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</si>
  <si>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</si>
  <si>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</si>
  <si>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</si>
  <si>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</si>
  <si>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</si>
  <si>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</si>
  <si>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</si>
  <si>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</si>
  <si>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</si>
  <si>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</si>
  <si>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</si>
  <si>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75515</t>
  </si>
  <si>
    <t>Nieodpłatna pomoc prawna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</si>
  <si>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</si>
  <si>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</si>
  <si>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</si>
  <si>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</si>
  <si>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</si>
  <si>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</si>
  <si>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85203</t>
  </si>
  <si>
    <t>Ośrodki wsparcia</t>
  </si>
  <si>
    <t>853</t>
  </si>
  <si>
    <t>Pozostałe zadania w zakresie polityki społecznej</t>
  </si>
  <si>
    <t>85321</t>
  </si>
  <si>
    <t>Zespoły do spraw orzekania o niepełnosprawności</t>
  </si>
  <si>
    <t>855</t>
  </si>
  <si>
    <t>Rodzina</t>
  </si>
  <si>
    <t>85508</t>
  </si>
  <si>
    <t>Rodziny zastępcze</t>
  </si>
  <si>
    <t>2160</t>
  </si>
  <si>
    <t>Razem:</t>
  </si>
  <si>
    <t>Dochody i wydatki związane z realizacją zadań z zakresu administracji rządowej</t>
  </si>
  <si>
    <t>Wyszczególnienie</t>
  </si>
  <si>
    <t>Plan</t>
  </si>
  <si>
    <t>Zakup usług pozostałych</t>
  </si>
  <si>
    <t>4300</t>
  </si>
  <si>
    <t>Zakup materiałów i wyposażenia</t>
  </si>
  <si>
    <t>4210</t>
  </si>
  <si>
    <t>Świadczenia społeczne</t>
  </si>
  <si>
    <t>3110</t>
  </si>
  <si>
    <t>Dotacje celowe przekazane dla powiatu na zadania bieżące realizowane na podstawie porozumień (umów) między jednostkami samorządu terytorialnego</t>
  </si>
  <si>
    <t>2320</t>
  </si>
  <si>
    <t xml:space="preserve">Szkolenia pracowników niebędących członkami korpusu służby cywilnej </t>
  </si>
  <si>
    <t>4700</t>
  </si>
  <si>
    <t>Odpisy na zakładowy fundusz świadczeń socjalnych</t>
  </si>
  <si>
    <t>4440</t>
  </si>
  <si>
    <t>Różne opłaty i składki</t>
  </si>
  <si>
    <t>4430</t>
  </si>
  <si>
    <t>Podróże służbowe krajowe</t>
  </si>
  <si>
    <t>4410</t>
  </si>
  <si>
    <t>Opłaty z tytułu zakupu usług telekomunikacyjnych</t>
  </si>
  <si>
    <t>4360</t>
  </si>
  <si>
    <t>Zakup usług zdrowotnych</t>
  </si>
  <si>
    <t>4280</t>
  </si>
  <si>
    <t>Zakup usług remontowych</t>
  </si>
  <si>
    <t>4270</t>
  </si>
  <si>
    <t>Zakup energii</t>
  </si>
  <si>
    <t>4260</t>
  </si>
  <si>
    <t>Zakup leków, wyrobów medycznych i produktów biobójczych</t>
  </si>
  <si>
    <t>4230</t>
  </si>
  <si>
    <t>Wynagrodzenia bezosobowe</t>
  </si>
  <si>
    <t>4170</t>
  </si>
  <si>
    <t>4120</t>
  </si>
  <si>
    <t>Składki na ubezpieczenia społeczne</t>
  </si>
  <si>
    <t>4110</t>
  </si>
  <si>
    <t>Dodatkowe wynagrodzenie roczne</t>
  </si>
  <si>
    <t>4040</t>
  </si>
  <si>
    <t>Wynagrodzenia osobowe pracowników</t>
  </si>
  <si>
    <t>4010</t>
  </si>
  <si>
    <t>4130</t>
  </si>
  <si>
    <t>Dotacja celowa z budżetu na finansowanie lub dofinansowanie zadań zleconych do realizacji fundacjom</t>
  </si>
  <si>
    <t>2810</t>
  </si>
  <si>
    <t>Opłaty na rzecz budżetu państwa</t>
  </si>
  <si>
    <t>4510</t>
  </si>
  <si>
    <t>Podatek od nieruchomości</t>
  </si>
  <si>
    <t>4480</t>
  </si>
  <si>
    <t>4240</t>
  </si>
  <si>
    <t>Zakup środków żywności</t>
  </si>
  <si>
    <t>4220</t>
  </si>
  <si>
    <t>Równoważniki pieniężne i ekwiwalenty dla żołnierzy i funkcjonariuszy oraz pozostałe nleżności</t>
  </si>
  <si>
    <t>4180</t>
  </si>
  <si>
    <t>Dodatkowe uposażenie roczne dla żołnierzy zawodowych oraz nagrody roczne dla funkcjonariuszy</t>
  </si>
  <si>
    <t>4070</t>
  </si>
  <si>
    <t xml:space="preserve">Inne należności żołnierzy zawodowych oraz funkcjonariuszy zaliczane do wynagrodzeń </t>
  </si>
  <si>
    <t>4060</t>
  </si>
  <si>
    <t>Uposażenia żołnierzy zawodowych oraz funkcjonariuszy</t>
  </si>
  <si>
    <t>4050</t>
  </si>
  <si>
    <t>Wynagrodzenia osobowe członków korpusu służby cywilnej</t>
  </si>
  <si>
    <t>4020</t>
  </si>
  <si>
    <t>Wydatki osobowe niezaliczone do uposażeń wypłacane żołnierzom i funkcjonariuszom</t>
  </si>
  <si>
    <t>3070</t>
  </si>
  <si>
    <t>Opłaty za administrowanie i czynsze za budynki, lokale i pomieszczenia garażowe</t>
  </si>
  <si>
    <t>4400</t>
  </si>
  <si>
    <t>Wydatki</t>
  </si>
  <si>
    <t>Dochody</t>
  </si>
  <si>
    <t>Zmiana</t>
  </si>
  <si>
    <t>Plan po zmianie</t>
  </si>
  <si>
    <t>Dotacje celowe otrzymane z budżetu państwa na zadania bieżące z zakresu administracji rządowej zlecone powiatom, związane z realizacją dodatku wychowawczego oraz dodatku do zryczałtowanej kwoty stanowiących
pomoc państwa w wychowywaniu dzieci</t>
  </si>
  <si>
    <t>Składki na ubezpieczenie zdrowotne ( PUP Grójec )</t>
  </si>
  <si>
    <t>Składki na ubezpieczenie zdrowotne ( DPS Nowe Miasto )</t>
  </si>
  <si>
    <t>Składki na ubezpieczenie zdrowotne ( SOSW Jurki )</t>
  </si>
  <si>
    <t>4080</t>
  </si>
  <si>
    <t>Uposażenia i swiadczenia pieniężne wypłacane przez okres roku zołnierzom i funkcjonariuszom zwolnionym ze służby</t>
  </si>
  <si>
    <t>Składki na ubezpieczenie zdrowotne ( SOSW Nowe Miasto )</t>
  </si>
  <si>
    <t>Składki na Fundusz Pracy oraz Fundusz Solidarnościowy</t>
  </si>
  <si>
    <t>4710</t>
  </si>
  <si>
    <t>Wpłaty na PPK finansowane przez podmiot zatrudniający</t>
  </si>
  <si>
    <t>4550</t>
  </si>
  <si>
    <t>Szkolenia członków korpusu służby cywilnej</t>
  </si>
  <si>
    <t>4610</t>
  </si>
  <si>
    <t>Koszty postępowania sądowego i prokuratorskiego</t>
  </si>
  <si>
    <t>Zakup środków dydaktycznych i książek</t>
  </si>
  <si>
    <t>4250</t>
  </si>
  <si>
    <t>Zakup sprzętu i uzbrojenia</t>
  </si>
  <si>
    <t>010</t>
  </si>
  <si>
    <t>01005</t>
  </si>
  <si>
    <t>Rolnictwo i łowiectwo</t>
  </si>
  <si>
    <t>85231</t>
  </si>
  <si>
    <t>Pomoc dla cudzoziemców</t>
  </si>
  <si>
    <t>Prace geodezyjno - urządzeniowe na potrzeby rolnictwa</t>
  </si>
  <si>
    <t>i innych zleconych odrębnymi ustawami w 2022 r</t>
  </si>
  <si>
    <t>85213</t>
  </si>
  <si>
    <t>Składki na ubezpieczenie zdrowotne opłacane za osoby pobierające niektóre świadczenia z pomocy społecznej oraz za osoby uczestniczące w zajęciach w centrum integracji społecznej</t>
  </si>
  <si>
    <t>Składki na ubezpieczenie zdrowotne ( PCPR Grójec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</si>
</sst>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\ _z_ł_-;_-@_-"/>
  </numFmts>
  <fonts count="10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6795556505021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6" fillId="3" borderId="0" xfId="0" applyNumberFormat="1" applyFont="1" applyFill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" borderId="0" xfId="0" applyNumberFormat="1" applyFont="1" applyFill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topLeftCell="A142" zoomScale="120" zoomScaleNormal="120" workbookViewId="0">
      <selection activeCell="D155" sqref="D155"/>
    </sheetView>
  </sheetViews>
  <sheetFormatPr defaultRowHeight="12.75" x14ac:dyDescent="0.2"/>
  <cols>
    <col min="1" max="1" width="10.1640625" customWidth="1"/>
    <col min="2" max="3" width="12.6640625" customWidth="1"/>
    <col min="4" max="4" width="72.83203125" customWidth="1"/>
    <col min="5" max="5" width="24.83203125" style="19" customWidth="1"/>
    <col min="6" max="6" width="24.33203125" style="19" customWidth="1"/>
    <col min="7" max="7" width="24.83203125" customWidth="1"/>
    <col min="8" max="8" width="7.6640625" customWidth="1"/>
  </cols>
  <sheetData>
    <row r="1" spans="1:8" ht="14.25" customHeight="1" x14ac:dyDescent="0.2">
      <c r="A1" s="51"/>
      <c r="B1" s="51"/>
      <c r="C1" s="51"/>
      <c r="D1" s="51"/>
      <c r="E1" s="51"/>
      <c r="F1" s="51"/>
      <c r="G1" s="51"/>
      <c r="H1" s="51"/>
    </row>
    <row r="2" spans="1:8" ht="15" customHeight="1" x14ac:dyDescent="0.2">
      <c r="A2" s="55" t="s">
        <v>47</v>
      </c>
      <c r="B2" s="55"/>
      <c r="C2" s="55"/>
      <c r="D2" s="55"/>
      <c r="E2" s="55"/>
      <c r="F2" s="55"/>
      <c r="G2" s="55"/>
      <c r="H2" s="10"/>
    </row>
    <row r="3" spans="1:8" ht="15" customHeight="1" x14ac:dyDescent="0.2">
      <c r="A3" s="55" t="s">
        <v>136</v>
      </c>
      <c r="B3" s="55"/>
      <c r="C3" s="55"/>
      <c r="D3" s="55"/>
      <c r="E3" s="55"/>
      <c r="F3" s="55"/>
      <c r="G3" s="55"/>
      <c r="H3" s="10"/>
    </row>
    <row r="4" spans="1:8" ht="18" customHeight="1" x14ac:dyDescent="0.2">
      <c r="A4" s="11"/>
      <c r="B4" s="11"/>
      <c r="C4" s="11"/>
      <c r="D4" s="11"/>
      <c r="E4" s="20"/>
      <c r="F4" s="20"/>
      <c r="G4" s="11"/>
      <c r="H4" s="10"/>
    </row>
    <row r="5" spans="1:8" ht="22.5" customHeight="1" x14ac:dyDescent="0.2">
      <c r="A5" s="56" t="s">
        <v>110</v>
      </c>
      <c r="B5" s="57"/>
      <c r="C5" s="57"/>
      <c r="D5" s="57"/>
      <c r="E5" s="57"/>
      <c r="F5" s="57"/>
      <c r="G5" s="58"/>
      <c r="H5" s="18"/>
    </row>
    <row r="6" spans="1:8" ht="20.25" customHeight="1" x14ac:dyDescent="0.2">
      <c r="A6" s="13" t="s">
        <v>0</v>
      </c>
      <c r="B6" s="13" t="s">
        <v>1</v>
      </c>
      <c r="C6" s="13" t="s">
        <v>2</v>
      </c>
      <c r="D6" s="12" t="s">
        <v>48</v>
      </c>
      <c r="E6" s="21" t="s">
        <v>49</v>
      </c>
      <c r="F6" s="22" t="s">
        <v>111</v>
      </c>
      <c r="G6" s="23" t="s">
        <v>112</v>
      </c>
    </row>
    <row r="7" spans="1:8" s="47" customFormat="1" ht="17.100000000000001" customHeight="1" x14ac:dyDescent="0.2">
      <c r="A7" s="1" t="s">
        <v>130</v>
      </c>
      <c r="B7" s="1"/>
      <c r="C7" s="1"/>
      <c r="D7" s="2" t="s">
        <v>132</v>
      </c>
      <c r="E7" s="25">
        <f>E8</f>
        <v>10000</v>
      </c>
      <c r="F7" s="28">
        <f>F8</f>
        <v>0</v>
      </c>
      <c r="G7" s="25">
        <f t="shared" ref="G7:G9" si="0">E7+F7</f>
        <v>10000</v>
      </c>
    </row>
    <row r="8" spans="1:8" s="47" customFormat="1" ht="17.100000000000001" customHeight="1" x14ac:dyDescent="0.2">
      <c r="A8" s="3"/>
      <c r="B8" s="4" t="s">
        <v>131</v>
      </c>
      <c r="C8" s="5"/>
      <c r="D8" s="6" t="s">
        <v>135</v>
      </c>
      <c r="E8" s="26">
        <f>E9</f>
        <v>10000</v>
      </c>
      <c r="F8" s="29">
        <f>F9</f>
        <v>0</v>
      </c>
      <c r="G8" s="33">
        <f t="shared" si="0"/>
        <v>10000</v>
      </c>
    </row>
    <row r="9" spans="1:8" s="47" customFormat="1" ht="22.5" customHeight="1" x14ac:dyDescent="0.2">
      <c r="A9" s="7"/>
      <c r="B9" s="7"/>
      <c r="C9" s="8" t="s">
        <v>3</v>
      </c>
      <c r="D9" s="9" t="s">
        <v>4</v>
      </c>
      <c r="E9" s="24">
        <v>10000</v>
      </c>
      <c r="F9" s="30"/>
      <c r="G9" s="34">
        <f t="shared" si="0"/>
        <v>10000</v>
      </c>
    </row>
    <row r="10" spans="1:8" ht="17.100000000000001" customHeight="1" x14ac:dyDescent="0.2">
      <c r="A10" s="1" t="s">
        <v>5</v>
      </c>
      <c r="B10" s="1"/>
      <c r="C10" s="1"/>
      <c r="D10" s="2" t="s">
        <v>6</v>
      </c>
      <c r="E10" s="25">
        <f>E11</f>
        <v>93000</v>
      </c>
      <c r="F10" s="28">
        <f>F11</f>
        <v>0</v>
      </c>
      <c r="G10" s="25">
        <f t="shared" ref="G10:G45" si="1">E10+F10</f>
        <v>93000</v>
      </c>
    </row>
    <row r="11" spans="1:8" ht="17.100000000000001" customHeight="1" x14ac:dyDescent="0.2">
      <c r="A11" s="3"/>
      <c r="B11" s="4" t="s">
        <v>7</v>
      </c>
      <c r="C11" s="5"/>
      <c r="D11" s="6" t="s">
        <v>8</v>
      </c>
      <c r="E11" s="26">
        <f>E12</f>
        <v>93000</v>
      </c>
      <c r="F11" s="29">
        <f>F12</f>
        <v>0</v>
      </c>
      <c r="G11" s="33">
        <f t="shared" si="1"/>
        <v>93000</v>
      </c>
    </row>
    <row r="12" spans="1:8" ht="22.5" customHeight="1" x14ac:dyDescent="0.2">
      <c r="A12" s="7"/>
      <c r="B12" s="7"/>
      <c r="C12" s="8" t="s">
        <v>3</v>
      </c>
      <c r="D12" s="9" t="s">
        <v>4</v>
      </c>
      <c r="E12" s="24">
        <v>93000</v>
      </c>
      <c r="F12" s="30"/>
      <c r="G12" s="34">
        <f t="shared" si="1"/>
        <v>93000</v>
      </c>
    </row>
    <row r="13" spans="1:8" ht="17.100000000000001" customHeight="1" x14ac:dyDescent="0.2">
      <c r="A13" s="1" t="s">
        <v>9</v>
      </c>
      <c r="B13" s="1"/>
      <c r="C13" s="1"/>
      <c r="D13" s="2" t="s">
        <v>10</v>
      </c>
      <c r="E13" s="25">
        <f>E14+E16</f>
        <v>824000</v>
      </c>
      <c r="F13" s="28">
        <f>F14+F16</f>
        <v>0</v>
      </c>
      <c r="G13" s="25">
        <f t="shared" si="1"/>
        <v>824000</v>
      </c>
    </row>
    <row r="14" spans="1:8" ht="17.100000000000001" customHeight="1" x14ac:dyDescent="0.2">
      <c r="A14" s="3"/>
      <c r="B14" s="4" t="s">
        <v>11</v>
      </c>
      <c r="C14" s="5"/>
      <c r="D14" s="6" t="s">
        <v>12</v>
      </c>
      <c r="E14" s="26">
        <f>E15</f>
        <v>276000</v>
      </c>
      <c r="F14" s="29">
        <f>F15</f>
        <v>0</v>
      </c>
      <c r="G14" s="33">
        <f t="shared" si="1"/>
        <v>276000</v>
      </c>
    </row>
    <row r="15" spans="1:8" ht="22.5" customHeight="1" x14ac:dyDescent="0.2">
      <c r="A15" s="7"/>
      <c r="B15" s="7"/>
      <c r="C15" s="8" t="s">
        <v>3</v>
      </c>
      <c r="D15" s="9" t="s">
        <v>4</v>
      </c>
      <c r="E15" s="24">
        <v>276000</v>
      </c>
      <c r="F15" s="30"/>
      <c r="G15" s="34">
        <f t="shared" si="1"/>
        <v>276000</v>
      </c>
    </row>
    <row r="16" spans="1:8" ht="17.100000000000001" customHeight="1" x14ac:dyDescent="0.2">
      <c r="A16" s="3"/>
      <c r="B16" s="4" t="s">
        <v>13</v>
      </c>
      <c r="C16" s="5"/>
      <c r="D16" s="6" t="s">
        <v>14</v>
      </c>
      <c r="E16" s="26">
        <f>E17</f>
        <v>548000</v>
      </c>
      <c r="F16" s="29">
        <f>F17</f>
        <v>0</v>
      </c>
      <c r="G16" s="35">
        <f t="shared" si="1"/>
        <v>548000</v>
      </c>
    </row>
    <row r="17" spans="1:7" ht="22.5" customHeight="1" x14ac:dyDescent="0.2">
      <c r="A17" s="7"/>
      <c r="B17" s="7"/>
      <c r="C17" s="8" t="s">
        <v>3</v>
      </c>
      <c r="D17" s="9" t="s">
        <v>4</v>
      </c>
      <c r="E17" s="24">
        <v>548000</v>
      </c>
      <c r="F17" s="30"/>
      <c r="G17" s="34">
        <f t="shared" si="1"/>
        <v>548000</v>
      </c>
    </row>
    <row r="18" spans="1:7" ht="17.100000000000001" customHeight="1" x14ac:dyDescent="0.2">
      <c r="A18" s="1" t="s">
        <v>15</v>
      </c>
      <c r="B18" s="1"/>
      <c r="C18" s="1"/>
      <c r="D18" s="2" t="s">
        <v>16</v>
      </c>
      <c r="E18" s="25">
        <f>E19+E21</f>
        <v>92698</v>
      </c>
      <c r="F18" s="28">
        <f>F19+F21</f>
        <v>0</v>
      </c>
      <c r="G18" s="25">
        <f>E18+F18</f>
        <v>92698</v>
      </c>
    </row>
    <row r="19" spans="1:7" ht="17.100000000000001" customHeight="1" x14ac:dyDescent="0.2">
      <c r="A19" s="3"/>
      <c r="B19" s="4" t="s">
        <v>17</v>
      </c>
      <c r="C19" s="5"/>
      <c r="D19" s="6" t="s">
        <v>18</v>
      </c>
      <c r="E19" s="26">
        <f>E20</f>
        <v>71699</v>
      </c>
      <c r="F19" s="29">
        <f>F20</f>
        <v>0</v>
      </c>
      <c r="G19" s="33">
        <f t="shared" si="1"/>
        <v>71699</v>
      </c>
    </row>
    <row r="20" spans="1:7" ht="22.5" customHeight="1" x14ac:dyDescent="0.2">
      <c r="A20" s="7"/>
      <c r="B20" s="7"/>
      <c r="C20" s="8" t="s">
        <v>3</v>
      </c>
      <c r="D20" s="9" t="s">
        <v>4</v>
      </c>
      <c r="E20" s="24">
        <v>71699</v>
      </c>
      <c r="F20" s="30"/>
      <c r="G20" s="34">
        <f t="shared" si="1"/>
        <v>71699</v>
      </c>
    </row>
    <row r="21" spans="1:7" ht="17.100000000000001" customHeight="1" x14ac:dyDescent="0.2">
      <c r="A21" s="3"/>
      <c r="B21" s="4" t="s">
        <v>19</v>
      </c>
      <c r="C21" s="5"/>
      <c r="D21" s="6" t="s">
        <v>20</v>
      </c>
      <c r="E21" s="26">
        <f>E22</f>
        <v>20999</v>
      </c>
      <c r="F21" s="29">
        <f>F22</f>
        <v>0</v>
      </c>
      <c r="G21" s="35">
        <f t="shared" si="1"/>
        <v>20999</v>
      </c>
    </row>
    <row r="22" spans="1:7" ht="22.5" customHeight="1" x14ac:dyDescent="0.2">
      <c r="A22" s="7"/>
      <c r="B22" s="7"/>
      <c r="C22" s="8" t="s">
        <v>3</v>
      </c>
      <c r="D22" s="9" t="s">
        <v>4</v>
      </c>
      <c r="E22" s="24">
        <v>20999</v>
      </c>
      <c r="F22" s="30"/>
      <c r="G22" s="34">
        <f t="shared" si="1"/>
        <v>20999</v>
      </c>
    </row>
    <row r="23" spans="1:7" ht="17.100000000000001" customHeight="1" x14ac:dyDescent="0.2">
      <c r="A23" s="1" t="s">
        <v>21</v>
      </c>
      <c r="B23" s="1"/>
      <c r="C23" s="1"/>
      <c r="D23" s="2" t="s">
        <v>22</v>
      </c>
      <c r="E23" s="25">
        <f>E24</f>
        <v>5333745</v>
      </c>
      <c r="F23" s="28">
        <f>F24</f>
        <v>0</v>
      </c>
      <c r="G23" s="25">
        <f t="shared" ref="G23:G25" si="2">E23+F23</f>
        <v>5333745</v>
      </c>
    </row>
    <row r="24" spans="1:7" s="39" customFormat="1" ht="17.100000000000001" customHeight="1" x14ac:dyDescent="0.2">
      <c r="A24" s="3"/>
      <c r="B24" s="4" t="s">
        <v>23</v>
      </c>
      <c r="C24" s="5"/>
      <c r="D24" s="6" t="s">
        <v>24</v>
      </c>
      <c r="E24" s="26">
        <f>E25</f>
        <v>5333745</v>
      </c>
      <c r="F24" s="29">
        <f>F25</f>
        <v>0</v>
      </c>
      <c r="G24" s="33">
        <f>E24+F24</f>
        <v>5333745</v>
      </c>
    </row>
    <row r="25" spans="1:7" s="46" customFormat="1" ht="22.5" customHeight="1" x14ac:dyDescent="0.2">
      <c r="A25" s="7"/>
      <c r="B25" s="7"/>
      <c r="C25" s="8" t="s">
        <v>3</v>
      </c>
      <c r="D25" s="9" t="s">
        <v>4</v>
      </c>
      <c r="E25" s="24">
        <v>5333745</v>
      </c>
      <c r="F25" s="30"/>
      <c r="G25" s="34">
        <f t="shared" si="2"/>
        <v>5333745</v>
      </c>
    </row>
    <row r="26" spans="1:7" ht="17.100000000000001" customHeight="1" x14ac:dyDescent="0.2">
      <c r="A26" s="1" t="s">
        <v>25</v>
      </c>
      <c r="B26" s="1"/>
      <c r="C26" s="1"/>
      <c r="D26" s="2" t="s">
        <v>26</v>
      </c>
      <c r="E26" s="25">
        <f>E27</f>
        <v>264000</v>
      </c>
      <c r="F26" s="28">
        <f>F27</f>
        <v>0</v>
      </c>
      <c r="G26" s="25">
        <f t="shared" si="1"/>
        <v>264000</v>
      </c>
    </row>
    <row r="27" spans="1:7" ht="17.100000000000001" customHeight="1" x14ac:dyDescent="0.2">
      <c r="A27" s="3"/>
      <c r="B27" s="4" t="s">
        <v>27</v>
      </c>
      <c r="C27" s="5"/>
      <c r="D27" s="6" t="s">
        <v>28</v>
      </c>
      <c r="E27" s="26">
        <f>E28</f>
        <v>264000</v>
      </c>
      <c r="F27" s="29">
        <f>F28</f>
        <v>0</v>
      </c>
      <c r="G27" s="33">
        <f t="shared" si="1"/>
        <v>264000</v>
      </c>
    </row>
    <row r="28" spans="1:7" ht="22.5" customHeight="1" x14ac:dyDescent="0.2">
      <c r="A28" s="7"/>
      <c r="B28" s="7"/>
      <c r="C28" s="8" t="s">
        <v>3</v>
      </c>
      <c r="D28" s="9" t="s">
        <v>4</v>
      </c>
      <c r="E28" s="24">
        <v>264000</v>
      </c>
      <c r="F28" s="30"/>
      <c r="G28" s="34">
        <f t="shared" si="1"/>
        <v>264000</v>
      </c>
    </row>
    <row r="29" spans="1:7" ht="17.100000000000001" customHeight="1" x14ac:dyDescent="0.2">
      <c r="A29" s="1" t="s">
        <v>29</v>
      </c>
      <c r="B29" s="1"/>
      <c r="C29" s="1"/>
      <c r="D29" s="2" t="s">
        <v>30</v>
      </c>
      <c r="E29" s="25">
        <f>E30</f>
        <v>896000</v>
      </c>
      <c r="F29" s="28">
        <f>F30</f>
        <v>0</v>
      </c>
      <c r="G29" s="25">
        <f>E29+F29</f>
        <v>896000</v>
      </c>
    </row>
    <row r="30" spans="1:7" s="43" customFormat="1" ht="24" customHeight="1" x14ac:dyDescent="0.2">
      <c r="A30" s="3"/>
      <c r="B30" s="4" t="s">
        <v>31</v>
      </c>
      <c r="C30" s="5"/>
      <c r="D30" s="6" t="s">
        <v>32</v>
      </c>
      <c r="E30" s="26">
        <f>E31</f>
        <v>896000</v>
      </c>
      <c r="F30" s="29">
        <f>F31</f>
        <v>0</v>
      </c>
      <c r="G30" s="33">
        <f t="shared" ref="G30:G31" si="3">E30+F30</f>
        <v>896000</v>
      </c>
    </row>
    <row r="31" spans="1:7" s="43" customFormat="1" ht="22.5" customHeight="1" x14ac:dyDescent="0.2">
      <c r="A31" s="7"/>
      <c r="B31" s="7"/>
      <c r="C31" s="8" t="s">
        <v>3</v>
      </c>
      <c r="D31" s="9" t="s">
        <v>4</v>
      </c>
      <c r="E31" s="24">
        <v>896000</v>
      </c>
      <c r="F31" s="30"/>
      <c r="G31" s="34">
        <f t="shared" si="3"/>
        <v>896000</v>
      </c>
    </row>
    <row r="32" spans="1:7" ht="17.100000000000001" customHeight="1" x14ac:dyDescent="0.2">
      <c r="A32" s="1" t="s">
        <v>33</v>
      </c>
      <c r="B32" s="1"/>
      <c r="C32" s="1"/>
      <c r="D32" s="2" t="s">
        <v>34</v>
      </c>
      <c r="E32" s="25">
        <f>E33+E35+E37</f>
        <v>776909</v>
      </c>
      <c r="F32" s="28">
        <f>F33+F35+F37</f>
        <v>0</v>
      </c>
      <c r="G32" s="25">
        <f t="shared" si="1"/>
        <v>776909</v>
      </c>
    </row>
    <row r="33" spans="1:7" s="47" customFormat="1" ht="17.100000000000001" customHeight="1" x14ac:dyDescent="0.2">
      <c r="A33" s="3"/>
      <c r="B33" s="4" t="s">
        <v>35</v>
      </c>
      <c r="C33" s="5"/>
      <c r="D33" s="6" t="s">
        <v>36</v>
      </c>
      <c r="E33" s="26">
        <f>E34</f>
        <v>765912</v>
      </c>
      <c r="F33" s="29">
        <f>F34</f>
        <v>0</v>
      </c>
      <c r="G33" s="33">
        <f t="shared" si="1"/>
        <v>765912</v>
      </c>
    </row>
    <row r="34" spans="1:7" s="47" customFormat="1" ht="22.5" customHeight="1" x14ac:dyDescent="0.2">
      <c r="A34" s="7"/>
      <c r="B34" s="7"/>
      <c r="C34" s="8" t="s">
        <v>3</v>
      </c>
      <c r="D34" s="9" t="s">
        <v>4</v>
      </c>
      <c r="E34" s="24">
        <v>765912</v>
      </c>
      <c r="F34" s="30"/>
      <c r="G34" s="34">
        <f t="shared" si="1"/>
        <v>765912</v>
      </c>
    </row>
    <row r="35" spans="1:7" s="50" customFormat="1" ht="36" customHeight="1" x14ac:dyDescent="0.2">
      <c r="A35" s="3"/>
      <c r="B35" s="4" t="s">
        <v>137</v>
      </c>
      <c r="C35" s="5"/>
      <c r="D35" s="6" t="s">
        <v>138</v>
      </c>
      <c r="E35" s="29">
        <f>E36</f>
        <v>267</v>
      </c>
      <c r="F35" s="29">
        <f>F36</f>
        <v>0</v>
      </c>
      <c r="G35" s="33">
        <f t="shared" si="1"/>
        <v>267</v>
      </c>
    </row>
    <row r="36" spans="1:7" s="50" customFormat="1" ht="22.5" customHeight="1" x14ac:dyDescent="0.2">
      <c r="A36" s="7"/>
      <c r="B36" s="7"/>
      <c r="C36" s="8" t="s">
        <v>3</v>
      </c>
      <c r="D36" s="9" t="s">
        <v>4</v>
      </c>
      <c r="E36" s="24">
        <v>267</v>
      </c>
      <c r="F36" s="30"/>
      <c r="G36" s="34">
        <f t="shared" si="1"/>
        <v>267</v>
      </c>
    </row>
    <row r="37" spans="1:7" s="38" customFormat="1" ht="17.100000000000001" customHeight="1" x14ac:dyDescent="0.2">
      <c r="A37" s="3"/>
      <c r="B37" s="4" t="s">
        <v>133</v>
      </c>
      <c r="C37" s="5"/>
      <c r="D37" s="6" t="s">
        <v>134</v>
      </c>
      <c r="E37" s="26">
        <f>E38</f>
        <v>10730</v>
      </c>
      <c r="F37" s="29">
        <f>F38</f>
        <v>0</v>
      </c>
      <c r="G37" s="33">
        <f t="shared" ref="G37:G38" si="4">E37+F37</f>
        <v>10730</v>
      </c>
    </row>
    <row r="38" spans="1:7" s="38" customFormat="1" ht="22.5" customHeight="1" x14ac:dyDescent="0.2">
      <c r="A38" s="7"/>
      <c r="B38" s="7"/>
      <c r="C38" s="8" t="s">
        <v>3</v>
      </c>
      <c r="D38" s="9" t="s">
        <v>4</v>
      </c>
      <c r="E38" s="24">
        <v>10730</v>
      </c>
      <c r="F38" s="30"/>
      <c r="G38" s="34">
        <f t="shared" si="4"/>
        <v>10730</v>
      </c>
    </row>
    <row r="39" spans="1:7" ht="17.100000000000001" customHeight="1" x14ac:dyDescent="0.2">
      <c r="A39" s="1" t="s">
        <v>37</v>
      </c>
      <c r="B39" s="1"/>
      <c r="C39" s="1"/>
      <c r="D39" s="2" t="s">
        <v>38</v>
      </c>
      <c r="E39" s="25">
        <f>E40</f>
        <v>132000</v>
      </c>
      <c r="F39" s="28">
        <f>F40</f>
        <v>0</v>
      </c>
      <c r="G39" s="25">
        <f>E39+F39</f>
        <v>132000</v>
      </c>
    </row>
    <row r="40" spans="1:7" s="42" customFormat="1" ht="17.100000000000001" customHeight="1" x14ac:dyDescent="0.2">
      <c r="A40" s="3"/>
      <c r="B40" s="4" t="s">
        <v>39</v>
      </c>
      <c r="C40" s="5"/>
      <c r="D40" s="6" t="s">
        <v>40</v>
      </c>
      <c r="E40" s="26">
        <f>E41</f>
        <v>132000</v>
      </c>
      <c r="F40" s="29">
        <f>F41</f>
        <v>0</v>
      </c>
      <c r="G40" s="33">
        <f t="shared" ref="G40:G41" si="5">E40+F40</f>
        <v>132000</v>
      </c>
    </row>
    <row r="41" spans="1:7" s="42" customFormat="1" ht="22.5" customHeight="1" x14ac:dyDescent="0.2">
      <c r="A41" s="7"/>
      <c r="B41" s="7"/>
      <c r="C41" s="8" t="s">
        <v>3</v>
      </c>
      <c r="D41" s="9" t="s">
        <v>4</v>
      </c>
      <c r="E41" s="24">
        <v>132000</v>
      </c>
      <c r="F41" s="30"/>
      <c r="G41" s="34">
        <f t="shared" si="5"/>
        <v>132000</v>
      </c>
    </row>
    <row r="42" spans="1:7" ht="17.100000000000001" customHeight="1" x14ac:dyDescent="0.2">
      <c r="A42" s="1" t="s">
        <v>41</v>
      </c>
      <c r="B42" s="1"/>
      <c r="C42" s="1"/>
      <c r="D42" s="2" t="s">
        <v>42</v>
      </c>
      <c r="E42" s="25">
        <f>E43</f>
        <v>265000</v>
      </c>
      <c r="F42" s="48">
        <f>F43</f>
        <v>0</v>
      </c>
      <c r="G42" s="25">
        <f t="shared" si="1"/>
        <v>265000</v>
      </c>
    </row>
    <row r="43" spans="1:7" ht="17.100000000000001" customHeight="1" x14ac:dyDescent="0.2">
      <c r="A43" s="3"/>
      <c r="B43" s="4" t="s">
        <v>43</v>
      </c>
      <c r="C43" s="5"/>
      <c r="D43" s="6" t="s">
        <v>44</v>
      </c>
      <c r="E43" s="26">
        <f>E44+E45</f>
        <v>265000</v>
      </c>
      <c r="F43" s="29">
        <f>F45</f>
        <v>0</v>
      </c>
      <c r="G43" s="33">
        <f>E43+F43</f>
        <v>265000</v>
      </c>
    </row>
    <row r="44" spans="1:7" s="47" customFormat="1" ht="22.5" customHeight="1" x14ac:dyDescent="0.2">
      <c r="A44" s="7"/>
      <c r="B44" s="7"/>
      <c r="C44" s="8" t="s">
        <v>3</v>
      </c>
      <c r="D44" s="9" t="s">
        <v>4</v>
      </c>
      <c r="E44" s="24">
        <v>1000</v>
      </c>
      <c r="F44" s="30"/>
      <c r="G44" s="34">
        <f t="shared" si="1"/>
        <v>1000</v>
      </c>
    </row>
    <row r="45" spans="1:7" ht="45.75" customHeight="1" x14ac:dyDescent="0.2">
      <c r="A45" s="7"/>
      <c r="B45" s="7"/>
      <c r="C45" s="8" t="s">
        <v>45</v>
      </c>
      <c r="D45" s="9" t="s">
        <v>113</v>
      </c>
      <c r="E45" s="24">
        <v>264000</v>
      </c>
      <c r="F45" s="30"/>
      <c r="G45" s="34">
        <f t="shared" si="1"/>
        <v>264000</v>
      </c>
    </row>
    <row r="46" spans="1:7" ht="21.75" customHeight="1" x14ac:dyDescent="0.2">
      <c r="A46" s="52" t="s">
        <v>46</v>
      </c>
      <c r="B46" s="53"/>
      <c r="C46" s="53"/>
      <c r="D46" s="54"/>
      <c r="E46" s="27">
        <f>E7+E10+E13+E18+E23+E26+E29+E32+E39+E42</f>
        <v>8687352</v>
      </c>
      <c r="F46" s="31">
        <f>F10+F13+F18+F23+F26+F29+F32+F39+F42</f>
        <v>0</v>
      </c>
      <c r="G46" s="37">
        <f>E46+F46</f>
        <v>8687352</v>
      </c>
    </row>
    <row r="47" spans="1:7" s="50" customFormat="1" ht="21.75" customHeight="1" x14ac:dyDescent="0.2">
      <c r="A47" s="17"/>
      <c r="B47" s="17"/>
      <c r="C47" s="17"/>
      <c r="D47" s="17"/>
      <c r="E47" s="44"/>
      <c r="F47" s="40"/>
      <c r="G47" s="45"/>
    </row>
    <row r="48" spans="1:7" s="43" customFormat="1" ht="48" customHeight="1" x14ac:dyDescent="0.2">
      <c r="A48" s="17"/>
      <c r="B48" s="17"/>
      <c r="C48" s="17"/>
      <c r="D48" s="17"/>
      <c r="E48" s="44"/>
      <c r="F48" s="40"/>
      <c r="G48" s="45"/>
    </row>
    <row r="49" spans="1:7" ht="19.5" customHeight="1" x14ac:dyDescent="0.2">
      <c r="A49" s="56" t="s">
        <v>109</v>
      </c>
      <c r="B49" s="57"/>
      <c r="C49" s="57"/>
      <c r="D49" s="57"/>
      <c r="E49" s="57"/>
      <c r="F49" s="57"/>
      <c r="G49" s="58"/>
    </row>
    <row r="50" spans="1:7" s="14" customFormat="1" ht="18" customHeight="1" x14ac:dyDescent="0.2">
      <c r="A50" s="13" t="s">
        <v>0</v>
      </c>
      <c r="B50" s="13" t="s">
        <v>1</v>
      </c>
      <c r="C50" s="13" t="s">
        <v>2</v>
      </c>
      <c r="D50" s="12" t="s">
        <v>48</v>
      </c>
      <c r="E50" s="21" t="s">
        <v>49</v>
      </c>
      <c r="F50" s="22" t="s">
        <v>111</v>
      </c>
      <c r="G50" s="23" t="s">
        <v>112</v>
      </c>
    </row>
    <row r="51" spans="1:7" s="14" customFormat="1" ht="16.5" customHeight="1" x14ac:dyDescent="0.2">
      <c r="A51" s="1" t="s">
        <v>130</v>
      </c>
      <c r="B51" s="1"/>
      <c r="C51" s="1"/>
      <c r="D51" s="2" t="s">
        <v>132</v>
      </c>
      <c r="E51" s="28">
        <f>E52</f>
        <v>10000</v>
      </c>
      <c r="F51" s="28">
        <f>F52</f>
        <v>0</v>
      </c>
      <c r="G51" s="28">
        <f t="shared" ref="G51" si="6">E51+F51</f>
        <v>10000</v>
      </c>
    </row>
    <row r="52" spans="1:7" s="14" customFormat="1" ht="16.5" customHeight="1" x14ac:dyDescent="0.2">
      <c r="A52" s="16"/>
      <c r="B52" s="4" t="s">
        <v>131</v>
      </c>
      <c r="C52" s="15"/>
      <c r="D52" s="6" t="s">
        <v>135</v>
      </c>
      <c r="E52" s="29">
        <f>E53</f>
        <v>10000</v>
      </c>
      <c r="F52" s="29">
        <f>F53</f>
        <v>0</v>
      </c>
      <c r="G52" s="33">
        <f>E52+F52</f>
        <v>10000</v>
      </c>
    </row>
    <row r="53" spans="1:7" s="14" customFormat="1" ht="16.5" customHeight="1" x14ac:dyDescent="0.2">
      <c r="A53" s="7"/>
      <c r="B53" s="7"/>
      <c r="C53" s="8" t="s">
        <v>51</v>
      </c>
      <c r="D53" s="9" t="s">
        <v>50</v>
      </c>
      <c r="E53" s="30">
        <v>10000</v>
      </c>
      <c r="F53" s="30"/>
      <c r="G53" s="32">
        <f>E53+F53</f>
        <v>10000</v>
      </c>
    </row>
    <row r="54" spans="1:7" s="14" customFormat="1" ht="16.5" customHeight="1" x14ac:dyDescent="0.2">
      <c r="A54" s="1" t="s">
        <v>5</v>
      </c>
      <c r="B54" s="1"/>
      <c r="C54" s="1"/>
      <c r="D54" s="2" t="s">
        <v>6</v>
      </c>
      <c r="E54" s="28">
        <f>E55</f>
        <v>93000</v>
      </c>
      <c r="F54" s="28">
        <f>F55</f>
        <v>0</v>
      </c>
      <c r="G54" s="28">
        <f t="shared" ref="G54:G114" si="7">E54+F54</f>
        <v>93000</v>
      </c>
    </row>
    <row r="55" spans="1:7" s="14" customFormat="1" ht="16.5" customHeight="1" x14ac:dyDescent="0.2">
      <c r="A55" s="16"/>
      <c r="B55" s="4" t="s">
        <v>7</v>
      </c>
      <c r="C55" s="15"/>
      <c r="D55" s="6" t="s">
        <v>8</v>
      </c>
      <c r="E55" s="29">
        <f>SUM(E56:E61)</f>
        <v>93000</v>
      </c>
      <c r="F55" s="29">
        <f>SUM(F56:F61)</f>
        <v>0</v>
      </c>
      <c r="G55" s="29">
        <f>SUM(G56:G61)</f>
        <v>93000</v>
      </c>
    </row>
    <row r="56" spans="1:7" s="14" customFormat="1" ht="16.5" customHeight="1" x14ac:dyDescent="0.2">
      <c r="A56" s="7"/>
      <c r="B56" s="7"/>
      <c r="C56" s="8" t="s">
        <v>84</v>
      </c>
      <c r="D56" s="9" t="s">
        <v>83</v>
      </c>
      <c r="E56" s="30">
        <v>56000</v>
      </c>
      <c r="F56" s="30"/>
      <c r="G56" s="32">
        <f>E56+F56</f>
        <v>56000</v>
      </c>
    </row>
    <row r="57" spans="1:7" s="14" customFormat="1" ht="16.5" customHeight="1" x14ac:dyDescent="0.2">
      <c r="A57" s="7"/>
      <c r="B57" s="7"/>
      <c r="C57" s="8" t="s">
        <v>80</v>
      </c>
      <c r="D57" s="9" t="s">
        <v>79</v>
      </c>
      <c r="E57" s="30">
        <v>9700</v>
      </c>
      <c r="F57" s="30"/>
      <c r="G57" s="32">
        <f t="shared" ref="G57:G58" si="8">E57+F57</f>
        <v>9700</v>
      </c>
    </row>
    <row r="58" spans="1:7" s="14" customFormat="1" ht="15.75" customHeight="1" x14ac:dyDescent="0.2">
      <c r="A58" s="7"/>
      <c r="B58" s="7"/>
      <c r="C58" s="8" t="s">
        <v>78</v>
      </c>
      <c r="D58" s="9" t="s">
        <v>120</v>
      </c>
      <c r="E58" s="30">
        <v>2470</v>
      </c>
      <c r="F58" s="30"/>
      <c r="G58" s="32">
        <f t="shared" si="8"/>
        <v>2470</v>
      </c>
    </row>
    <row r="59" spans="1:7" s="14" customFormat="1" ht="16.5" customHeight="1" x14ac:dyDescent="0.2">
      <c r="A59" s="7"/>
      <c r="B59" s="7"/>
      <c r="C59" s="8" t="s">
        <v>73</v>
      </c>
      <c r="D59" s="9" t="s">
        <v>72</v>
      </c>
      <c r="E59" s="30">
        <v>5000</v>
      </c>
      <c r="F59" s="30"/>
      <c r="G59" s="32">
        <f t="shared" si="7"/>
        <v>5000</v>
      </c>
    </row>
    <row r="60" spans="1:7" s="14" customFormat="1" ht="16.5" customHeight="1" x14ac:dyDescent="0.2">
      <c r="A60" s="7"/>
      <c r="B60" s="7"/>
      <c r="C60" s="8" t="s">
        <v>71</v>
      </c>
      <c r="D60" s="9" t="s">
        <v>70</v>
      </c>
      <c r="E60" s="30">
        <v>1000</v>
      </c>
      <c r="F60" s="30"/>
      <c r="G60" s="32">
        <f>E60+F60</f>
        <v>1000</v>
      </c>
    </row>
    <row r="61" spans="1:7" s="14" customFormat="1" ht="16.5" customHeight="1" x14ac:dyDescent="0.2">
      <c r="A61" s="7"/>
      <c r="B61" s="7"/>
      <c r="C61" s="8" t="s">
        <v>51</v>
      </c>
      <c r="D61" s="9" t="s">
        <v>50</v>
      </c>
      <c r="E61" s="30">
        <v>18830</v>
      </c>
      <c r="F61" s="30"/>
      <c r="G61" s="32">
        <f t="shared" ref="G61" si="9">E61+F61</f>
        <v>18830</v>
      </c>
    </row>
    <row r="62" spans="1:7" s="14" customFormat="1" ht="16.5" customHeight="1" x14ac:dyDescent="0.2">
      <c r="A62" s="1" t="s">
        <v>9</v>
      </c>
      <c r="B62" s="1"/>
      <c r="C62" s="1"/>
      <c r="D62" s="2" t="s">
        <v>10</v>
      </c>
      <c r="E62" s="28">
        <f>E63+E70</f>
        <v>824000</v>
      </c>
      <c r="F62" s="28">
        <f>F63+F70</f>
        <v>0</v>
      </c>
      <c r="G62" s="28">
        <f t="shared" si="7"/>
        <v>824000</v>
      </c>
    </row>
    <row r="63" spans="1:7" s="14" customFormat="1" ht="16.5" customHeight="1" x14ac:dyDescent="0.2">
      <c r="A63" s="16"/>
      <c r="B63" s="4" t="s">
        <v>11</v>
      </c>
      <c r="C63" s="15"/>
      <c r="D63" s="6" t="s">
        <v>12</v>
      </c>
      <c r="E63" s="29">
        <f>SUM(E64:E69)</f>
        <v>276000</v>
      </c>
      <c r="F63" s="29">
        <f>SUM(F64:F69)</f>
        <v>0</v>
      </c>
      <c r="G63" s="29">
        <f>SUM(G64:G69)</f>
        <v>276000</v>
      </c>
    </row>
    <row r="64" spans="1:7" s="14" customFormat="1" ht="16.5" customHeight="1" x14ac:dyDescent="0.2">
      <c r="A64" s="7"/>
      <c r="B64" s="7"/>
      <c r="C64" s="8" t="s">
        <v>84</v>
      </c>
      <c r="D64" s="9" t="s">
        <v>83</v>
      </c>
      <c r="E64" s="30">
        <v>100992</v>
      </c>
      <c r="F64" s="30"/>
      <c r="G64" s="32">
        <f t="shared" si="7"/>
        <v>100992</v>
      </c>
    </row>
    <row r="65" spans="1:7" s="14" customFormat="1" ht="16.5" customHeight="1" x14ac:dyDescent="0.2">
      <c r="A65" s="7"/>
      <c r="B65" s="7"/>
      <c r="C65" s="8" t="s">
        <v>80</v>
      </c>
      <c r="D65" s="9" t="s">
        <v>79</v>
      </c>
      <c r="E65" s="30">
        <v>15580</v>
      </c>
      <c r="F65" s="30"/>
      <c r="G65" s="32">
        <f t="shared" si="7"/>
        <v>15580</v>
      </c>
    </row>
    <row r="66" spans="1:7" s="14" customFormat="1" ht="15.75" customHeight="1" x14ac:dyDescent="0.2">
      <c r="A66" s="7"/>
      <c r="B66" s="7"/>
      <c r="C66" s="8" t="s">
        <v>78</v>
      </c>
      <c r="D66" s="9" t="s">
        <v>120</v>
      </c>
      <c r="E66" s="30">
        <v>2205</v>
      </c>
      <c r="F66" s="30"/>
      <c r="G66" s="32">
        <f t="shared" si="7"/>
        <v>2205</v>
      </c>
    </row>
    <row r="67" spans="1:7" s="14" customFormat="1" ht="16.5" customHeight="1" x14ac:dyDescent="0.2">
      <c r="A67" s="7"/>
      <c r="B67" s="7"/>
      <c r="C67" s="8" t="s">
        <v>51</v>
      </c>
      <c r="D67" s="9" t="s">
        <v>50</v>
      </c>
      <c r="E67" s="30">
        <v>153760</v>
      </c>
      <c r="F67" s="30"/>
      <c r="G67" s="32">
        <f t="shared" si="7"/>
        <v>153760</v>
      </c>
    </row>
    <row r="68" spans="1:7" s="14" customFormat="1" ht="16.5" customHeight="1" x14ac:dyDescent="0.2">
      <c r="A68" s="7"/>
      <c r="B68" s="7"/>
      <c r="C68" s="8" t="s">
        <v>61</v>
      </c>
      <c r="D68" s="9" t="s">
        <v>60</v>
      </c>
      <c r="E68" s="30">
        <v>1663</v>
      </c>
      <c r="F68" s="30"/>
      <c r="G68" s="32">
        <f t="shared" ref="G68" si="10">E68+F68</f>
        <v>1663</v>
      </c>
    </row>
    <row r="69" spans="1:7" s="14" customFormat="1" ht="16.5" customHeight="1" x14ac:dyDescent="0.2">
      <c r="A69" s="7"/>
      <c r="B69" s="7"/>
      <c r="C69" s="8" t="s">
        <v>121</v>
      </c>
      <c r="D69" s="9" t="s">
        <v>122</v>
      </c>
      <c r="E69" s="30">
        <v>1800</v>
      </c>
      <c r="F69" s="30"/>
      <c r="G69" s="32">
        <f t="shared" si="7"/>
        <v>1800</v>
      </c>
    </row>
    <row r="70" spans="1:7" s="14" customFormat="1" ht="16.5" customHeight="1" x14ac:dyDescent="0.2">
      <c r="A70" s="16"/>
      <c r="B70" s="4" t="s">
        <v>13</v>
      </c>
      <c r="C70" s="15"/>
      <c r="D70" s="6" t="s">
        <v>14</v>
      </c>
      <c r="E70" s="29">
        <f>SUM(E71:E90)</f>
        <v>548000</v>
      </c>
      <c r="F70" s="29">
        <f>SUM(F71:F90)</f>
        <v>0</v>
      </c>
      <c r="G70" s="29">
        <f>SUM(G71:G90)</f>
        <v>548000</v>
      </c>
    </row>
    <row r="71" spans="1:7" s="14" customFormat="1" ht="16.5" customHeight="1" x14ac:dyDescent="0.2">
      <c r="A71" s="7"/>
      <c r="B71" s="7"/>
      <c r="C71" s="8" t="s">
        <v>84</v>
      </c>
      <c r="D71" s="9" t="s">
        <v>83</v>
      </c>
      <c r="E71" s="30">
        <v>152300</v>
      </c>
      <c r="F71" s="30"/>
      <c r="G71" s="32">
        <f t="shared" si="7"/>
        <v>152300</v>
      </c>
    </row>
    <row r="72" spans="1:7" s="14" customFormat="1" ht="16.5" customHeight="1" x14ac:dyDescent="0.2">
      <c r="A72" s="7"/>
      <c r="B72" s="7"/>
      <c r="C72" s="8" t="s">
        <v>104</v>
      </c>
      <c r="D72" s="9" t="s">
        <v>103</v>
      </c>
      <c r="E72" s="30">
        <v>200900</v>
      </c>
      <c r="F72" s="30"/>
      <c r="G72" s="32">
        <f t="shared" si="7"/>
        <v>200900</v>
      </c>
    </row>
    <row r="73" spans="1:7" s="14" customFormat="1" ht="16.5" customHeight="1" x14ac:dyDescent="0.2">
      <c r="A73" s="7"/>
      <c r="B73" s="7"/>
      <c r="C73" s="8" t="s">
        <v>82</v>
      </c>
      <c r="D73" s="9" t="s">
        <v>81</v>
      </c>
      <c r="E73" s="30">
        <v>29340</v>
      </c>
      <c r="F73" s="30"/>
      <c r="G73" s="32">
        <f t="shared" si="7"/>
        <v>29340</v>
      </c>
    </row>
    <row r="74" spans="1:7" s="14" customFormat="1" ht="16.5" customHeight="1" x14ac:dyDescent="0.2">
      <c r="A74" s="7"/>
      <c r="B74" s="7"/>
      <c r="C74" s="8" t="s">
        <v>80</v>
      </c>
      <c r="D74" s="9" t="s">
        <v>79</v>
      </c>
      <c r="E74" s="30">
        <v>68600</v>
      </c>
      <c r="F74" s="30"/>
      <c r="G74" s="32">
        <f t="shared" si="7"/>
        <v>68600</v>
      </c>
    </row>
    <row r="75" spans="1:7" s="14" customFormat="1" ht="16.5" customHeight="1" x14ac:dyDescent="0.2">
      <c r="A75" s="7"/>
      <c r="B75" s="7"/>
      <c r="C75" s="8" t="s">
        <v>78</v>
      </c>
      <c r="D75" s="9" t="s">
        <v>120</v>
      </c>
      <c r="E75" s="30">
        <v>9372</v>
      </c>
      <c r="F75" s="30"/>
      <c r="G75" s="32">
        <f t="shared" si="7"/>
        <v>9372</v>
      </c>
    </row>
    <row r="76" spans="1:7" s="14" customFormat="1" ht="16.5" customHeight="1" x14ac:dyDescent="0.2">
      <c r="A76" s="7"/>
      <c r="B76" s="7"/>
      <c r="C76" s="8" t="s">
        <v>77</v>
      </c>
      <c r="D76" s="9" t="s">
        <v>76</v>
      </c>
      <c r="E76" s="30">
        <v>4500</v>
      </c>
      <c r="F76" s="30"/>
      <c r="G76" s="32">
        <f t="shared" si="7"/>
        <v>4500</v>
      </c>
    </row>
    <row r="77" spans="1:7" s="14" customFormat="1" ht="16.5" customHeight="1" x14ac:dyDescent="0.2">
      <c r="A77" s="7"/>
      <c r="B77" s="7"/>
      <c r="C77" s="8" t="s">
        <v>53</v>
      </c>
      <c r="D77" s="9" t="s">
        <v>52</v>
      </c>
      <c r="E77" s="30">
        <v>20989</v>
      </c>
      <c r="F77" s="30"/>
      <c r="G77" s="32">
        <f t="shared" si="7"/>
        <v>20989</v>
      </c>
    </row>
    <row r="78" spans="1:7" s="14" customFormat="1" ht="16.5" customHeight="1" x14ac:dyDescent="0.2">
      <c r="A78" s="7"/>
      <c r="B78" s="7"/>
      <c r="C78" s="8" t="s">
        <v>73</v>
      </c>
      <c r="D78" s="9" t="s">
        <v>72</v>
      </c>
      <c r="E78" s="30">
        <v>6000</v>
      </c>
      <c r="F78" s="30"/>
      <c r="G78" s="32">
        <f t="shared" si="7"/>
        <v>6000</v>
      </c>
    </row>
    <row r="79" spans="1:7" s="14" customFormat="1" ht="16.5" customHeight="1" x14ac:dyDescent="0.2">
      <c r="A79" s="7"/>
      <c r="B79" s="7"/>
      <c r="C79" s="8" t="s">
        <v>69</v>
      </c>
      <c r="D79" s="9" t="s">
        <v>68</v>
      </c>
      <c r="E79" s="30">
        <v>200</v>
      </c>
      <c r="F79" s="30"/>
      <c r="G79" s="32">
        <f t="shared" si="7"/>
        <v>200</v>
      </c>
    </row>
    <row r="80" spans="1:7" s="14" customFormat="1" ht="16.5" customHeight="1" x14ac:dyDescent="0.2">
      <c r="A80" s="7"/>
      <c r="B80" s="7"/>
      <c r="C80" s="8" t="s">
        <v>51</v>
      </c>
      <c r="D80" s="9" t="s">
        <v>50</v>
      </c>
      <c r="E80" s="30">
        <v>25000</v>
      </c>
      <c r="F80" s="30"/>
      <c r="G80" s="32">
        <f t="shared" si="7"/>
        <v>25000</v>
      </c>
    </row>
    <row r="81" spans="1:7" s="14" customFormat="1" ht="16.5" customHeight="1" x14ac:dyDescent="0.2">
      <c r="A81" s="7"/>
      <c r="B81" s="7"/>
      <c r="C81" s="8" t="s">
        <v>67</v>
      </c>
      <c r="D81" s="9" t="s">
        <v>66</v>
      </c>
      <c r="E81" s="30">
        <v>2000</v>
      </c>
      <c r="F81" s="30"/>
      <c r="G81" s="32">
        <f t="shared" si="7"/>
        <v>2000</v>
      </c>
    </row>
    <row r="82" spans="1:7" s="14" customFormat="1" ht="16.5" customHeight="1" x14ac:dyDescent="0.2">
      <c r="A82" s="7"/>
      <c r="B82" s="7"/>
      <c r="C82" s="8" t="s">
        <v>108</v>
      </c>
      <c r="D82" s="9" t="s">
        <v>107</v>
      </c>
      <c r="E82" s="30">
        <v>8000</v>
      </c>
      <c r="F82" s="30"/>
      <c r="G82" s="32">
        <f t="shared" si="7"/>
        <v>8000</v>
      </c>
    </row>
    <row r="83" spans="1:7" s="14" customFormat="1" ht="16.5" customHeight="1" x14ac:dyDescent="0.2">
      <c r="A83" s="7"/>
      <c r="B83" s="7"/>
      <c r="C83" s="8" t="s">
        <v>65</v>
      </c>
      <c r="D83" s="9" t="s">
        <v>64</v>
      </c>
      <c r="E83" s="30">
        <v>1000</v>
      </c>
      <c r="F83" s="30"/>
      <c r="G83" s="32">
        <f t="shared" si="7"/>
        <v>1000</v>
      </c>
    </row>
    <row r="84" spans="1:7" s="14" customFormat="1" ht="16.5" customHeight="1" x14ac:dyDescent="0.2">
      <c r="A84" s="7"/>
      <c r="B84" s="7"/>
      <c r="C84" s="8" t="s">
        <v>63</v>
      </c>
      <c r="D84" s="9" t="s">
        <v>62</v>
      </c>
      <c r="E84" s="30">
        <v>2000</v>
      </c>
      <c r="F84" s="30"/>
      <c r="G84" s="32">
        <f t="shared" si="7"/>
        <v>2000</v>
      </c>
    </row>
    <row r="85" spans="1:7" s="14" customFormat="1" ht="16.5" customHeight="1" x14ac:dyDescent="0.2">
      <c r="A85" s="7"/>
      <c r="B85" s="7"/>
      <c r="C85" s="8" t="s">
        <v>61</v>
      </c>
      <c r="D85" s="9" t="s">
        <v>60</v>
      </c>
      <c r="E85" s="30">
        <v>7761</v>
      </c>
      <c r="F85" s="30"/>
      <c r="G85" s="32">
        <f t="shared" si="7"/>
        <v>7761</v>
      </c>
    </row>
    <row r="86" spans="1:7" s="14" customFormat="1" ht="16.5" customHeight="1" x14ac:dyDescent="0.2">
      <c r="A86" s="7"/>
      <c r="B86" s="7"/>
      <c r="C86" s="8" t="s">
        <v>89</v>
      </c>
      <c r="D86" s="9" t="s">
        <v>88</v>
      </c>
      <c r="E86" s="30">
        <v>1000</v>
      </c>
      <c r="F86" s="30"/>
      <c r="G86" s="32">
        <f t="shared" si="7"/>
        <v>1000</v>
      </c>
    </row>
    <row r="87" spans="1:7" s="14" customFormat="1" ht="16.5" customHeight="1" x14ac:dyDescent="0.2">
      <c r="A87" s="7"/>
      <c r="B87" s="7"/>
      <c r="C87" s="8" t="s">
        <v>123</v>
      </c>
      <c r="D87" s="9" t="s">
        <v>124</v>
      </c>
      <c r="E87" s="30">
        <v>1000</v>
      </c>
      <c r="F87" s="30"/>
      <c r="G87" s="32">
        <f t="shared" ref="G87:G90" si="11">E87+F87</f>
        <v>1000</v>
      </c>
    </row>
    <row r="88" spans="1:7" s="14" customFormat="1" ht="16.5" customHeight="1" x14ac:dyDescent="0.2">
      <c r="A88" s="7"/>
      <c r="B88" s="7"/>
      <c r="C88" s="8" t="s">
        <v>125</v>
      </c>
      <c r="D88" s="9" t="s">
        <v>126</v>
      </c>
      <c r="E88" s="30">
        <v>1000</v>
      </c>
      <c r="F88" s="30"/>
      <c r="G88" s="32">
        <f t="shared" si="11"/>
        <v>1000</v>
      </c>
    </row>
    <row r="89" spans="1:7" s="14" customFormat="1" ht="16.5" customHeight="1" x14ac:dyDescent="0.2">
      <c r="A89" s="7"/>
      <c r="B89" s="7"/>
      <c r="C89" s="8" t="s">
        <v>59</v>
      </c>
      <c r="D89" s="9" t="s">
        <v>58</v>
      </c>
      <c r="E89" s="30">
        <v>1000</v>
      </c>
      <c r="F89" s="30"/>
      <c r="G89" s="32">
        <f t="shared" si="11"/>
        <v>1000</v>
      </c>
    </row>
    <row r="90" spans="1:7" s="14" customFormat="1" ht="16.5" customHeight="1" x14ac:dyDescent="0.2">
      <c r="A90" s="7"/>
      <c r="B90" s="7"/>
      <c r="C90" s="8" t="s">
        <v>121</v>
      </c>
      <c r="D90" s="9" t="s">
        <v>122</v>
      </c>
      <c r="E90" s="30">
        <v>6038</v>
      </c>
      <c r="F90" s="30"/>
      <c r="G90" s="32">
        <f t="shared" si="11"/>
        <v>6038</v>
      </c>
    </row>
    <row r="91" spans="1:7" s="14" customFormat="1" ht="16.5" customHeight="1" x14ac:dyDescent="0.2">
      <c r="A91" s="1" t="s">
        <v>15</v>
      </c>
      <c r="B91" s="1"/>
      <c r="C91" s="1"/>
      <c r="D91" s="2" t="s">
        <v>16</v>
      </c>
      <c r="E91" s="28">
        <f>E92+E96</f>
        <v>92698</v>
      </c>
      <c r="F91" s="28">
        <f>F92+F96</f>
        <v>0</v>
      </c>
      <c r="G91" s="28">
        <f t="shared" si="7"/>
        <v>92698</v>
      </c>
    </row>
    <row r="92" spans="1:7" s="14" customFormat="1" ht="16.5" customHeight="1" x14ac:dyDescent="0.2">
      <c r="A92" s="16"/>
      <c r="B92" s="4" t="s">
        <v>17</v>
      </c>
      <c r="C92" s="15"/>
      <c r="D92" s="6" t="s">
        <v>18</v>
      </c>
      <c r="E92" s="29">
        <f>SUM(E93:E95)</f>
        <v>71699</v>
      </c>
      <c r="F92" s="29">
        <f>SUM(F93:F95)</f>
        <v>0</v>
      </c>
      <c r="G92" s="29">
        <f>SUM(G93:G95)</f>
        <v>71699</v>
      </c>
    </row>
    <row r="93" spans="1:7" s="14" customFormat="1" ht="16.5" customHeight="1" x14ac:dyDescent="0.2">
      <c r="A93" s="7"/>
      <c r="B93" s="7"/>
      <c r="C93" s="8" t="s">
        <v>53</v>
      </c>
      <c r="D93" s="9" t="s">
        <v>52</v>
      </c>
      <c r="E93" s="30">
        <v>34999</v>
      </c>
      <c r="F93" s="30"/>
      <c r="G93" s="32">
        <f>E93+F93</f>
        <v>34999</v>
      </c>
    </row>
    <row r="94" spans="1:7" s="14" customFormat="1" ht="16.5" customHeight="1" x14ac:dyDescent="0.2">
      <c r="A94" s="7"/>
      <c r="B94" s="7"/>
      <c r="C94" s="8" t="s">
        <v>51</v>
      </c>
      <c r="D94" s="9" t="s">
        <v>50</v>
      </c>
      <c r="E94" s="30">
        <v>35200</v>
      </c>
      <c r="F94" s="30"/>
      <c r="G94" s="32">
        <f t="shared" si="7"/>
        <v>35200</v>
      </c>
    </row>
    <row r="95" spans="1:7" s="14" customFormat="1" ht="16.5" customHeight="1" x14ac:dyDescent="0.2">
      <c r="A95" s="7"/>
      <c r="B95" s="7"/>
      <c r="C95" s="8" t="s">
        <v>65</v>
      </c>
      <c r="D95" s="9" t="s">
        <v>64</v>
      </c>
      <c r="E95" s="30">
        <v>1500</v>
      </c>
      <c r="F95" s="30"/>
      <c r="G95" s="32">
        <f t="shared" si="7"/>
        <v>1500</v>
      </c>
    </row>
    <row r="96" spans="1:7" s="14" customFormat="1" ht="16.5" customHeight="1" x14ac:dyDescent="0.2">
      <c r="A96" s="16"/>
      <c r="B96" s="4" t="s">
        <v>19</v>
      </c>
      <c r="C96" s="15"/>
      <c r="D96" s="6" t="s">
        <v>20</v>
      </c>
      <c r="E96" s="29">
        <f>SUM(E97:E101)</f>
        <v>20999</v>
      </c>
      <c r="F96" s="29">
        <f>SUM(F97:F101)</f>
        <v>0</v>
      </c>
      <c r="G96" s="29">
        <f>SUM(G97:G101)</f>
        <v>20999</v>
      </c>
    </row>
    <row r="97" spans="1:7" s="14" customFormat="1" ht="16.5" customHeight="1" x14ac:dyDescent="0.2">
      <c r="A97" s="7"/>
      <c r="B97" s="7"/>
      <c r="C97" s="8" t="s">
        <v>80</v>
      </c>
      <c r="D97" s="9" t="s">
        <v>79</v>
      </c>
      <c r="E97" s="30">
        <v>1135</v>
      </c>
      <c r="F97" s="30"/>
      <c r="G97" s="32">
        <f t="shared" si="7"/>
        <v>1135</v>
      </c>
    </row>
    <row r="98" spans="1:7" s="14" customFormat="1" ht="15.75" customHeight="1" x14ac:dyDescent="0.2">
      <c r="A98" s="7"/>
      <c r="B98" s="7"/>
      <c r="C98" s="8" t="s">
        <v>78</v>
      </c>
      <c r="D98" s="9" t="s">
        <v>120</v>
      </c>
      <c r="E98" s="30">
        <v>162</v>
      </c>
      <c r="F98" s="30"/>
      <c r="G98" s="32">
        <f t="shared" si="7"/>
        <v>162</v>
      </c>
    </row>
    <row r="99" spans="1:7" s="14" customFormat="1" ht="16.5" customHeight="1" x14ac:dyDescent="0.2">
      <c r="A99" s="7"/>
      <c r="B99" s="7"/>
      <c r="C99" s="8" t="s">
        <v>77</v>
      </c>
      <c r="D99" s="9" t="s">
        <v>76</v>
      </c>
      <c r="E99" s="30">
        <v>17103</v>
      </c>
      <c r="F99" s="30"/>
      <c r="G99" s="32">
        <f t="shared" si="7"/>
        <v>17103</v>
      </c>
    </row>
    <row r="100" spans="1:7" s="14" customFormat="1" ht="16.5" customHeight="1" x14ac:dyDescent="0.2">
      <c r="A100" s="7"/>
      <c r="B100" s="7"/>
      <c r="C100" s="8" t="s">
        <v>53</v>
      </c>
      <c r="D100" s="9" t="s">
        <v>52</v>
      </c>
      <c r="E100" s="30">
        <v>2399</v>
      </c>
      <c r="F100" s="30"/>
      <c r="G100" s="32">
        <f t="shared" si="7"/>
        <v>2399</v>
      </c>
    </row>
    <row r="101" spans="1:7" s="14" customFormat="1" ht="16.5" customHeight="1" x14ac:dyDescent="0.2">
      <c r="A101" s="7"/>
      <c r="B101" s="7"/>
      <c r="C101" s="8" t="s">
        <v>59</v>
      </c>
      <c r="D101" s="9" t="s">
        <v>58</v>
      </c>
      <c r="E101" s="30">
        <v>200</v>
      </c>
      <c r="F101" s="30"/>
      <c r="G101" s="32">
        <f t="shared" si="7"/>
        <v>200</v>
      </c>
    </row>
    <row r="102" spans="1:7" s="14" customFormat="1" ht="16.5" customHeight="1" x14ac:dyDescent="0.2">
      <c r="A102" s="1" t="s">
        <v>21</v>
      </c>
      <c r="B102" s="1"/>
      <c r="C102" s="1"/>
      <c r="D102" s="2" t="s">
        <v>22</v>
      </c>
      <c r="E102" s="28">
        <f>E103</f>
        <v>5333745</v>
      </c>
      <c r="F102" s="28">
        <f>F103</f>
        <v>0</v>
      </c>
      <c r="G102" s="28">
        <f>E102+F102</f>
        <v>5333745</v>
      </c>
    </row>
    <row r="103" spans="1:7" s="14" customFormat="1" ht="16.5" customHeight="1" x14ac:dyDescent="0.2">
      <c r="A103" s="16"/>
      <c r="B103" s="4" t="s">
        <v>23</v>
      </c>
      <c r="C103" s="15"/>
      <c r="D103" s="6" t="s">
        <v>24</v>
      </c>
      <c r="E103" s="29">
        <f>SUM(E104:E129)</f>
        <v>5333745</v>
      </c>
      <c r="F103" s="29">
        <f>SUM(F104:F129)</f>
        <v>0</v>
      </c>
      <c r="G103" s="29">
        <f>SUM(G104:G129)</f>
        <v>5333745</v>
      </c>
    </row>
    <row r="104" spans="1:7" s="14" customFormat="1" ht="16.5" customHeight="1" x14ac:dyDescent="0.2">
      <c r="A104" s="7"/>
      <c r="B104" s="7"/>
      <c r="C104" s="8" t="s">
        <v>106</v>
      </c>
      <c r="D104" s="9" t="s">
        <v>105</v>
      </c>
      <c r="E104" s="30">
        <v>167451</v>
      </c>
      <c r="F104" s="30"/>
      <c r="G104" s="32">
        <f t="shared" si="7"/>
        <v>167451</v>
      </c>
    </row>
    <row r="105" spans="1:7" s="14" customFormat="1" ht="16.5" customHeight="1" x14ac:dyDescent="0.2">
      <c r="A105" s="7"/>
      <c r="B105" s="7"/>
      <c r="C105" s="8" t="s">
        <v>104</v>
      </c>
      <c r="D105" s="9" t="s">
        <v>103</v>
      </c>
      <c r="E105" s="30">
        <v>115321</v>
      </c>
      <c r="F105" s="30"/>
      <c r="G105" s="32">
        <f t="shared" si="7"/>
        <v>115321</v>
      </c>
    </row>
    <row r="106" spans="1:7" s="14" customFormat="1" ht="16.5" customHeight="1" x14ac:dyDescent="0.2">
      <c r="A106" s="7"/>
      <c r="B106" s="7"/>
      <c r="C106" s="8" t="s">
        <v>82</v>
      </c>
      <c r="D106" s="9" t="s">
        <v>81</v>
      </c>
      <c r="E106" s="30">
        <v>7119</v>
      </c>
      <c r="F106" s="30"/>
      <c r="G106" s="32">
        <f t="shared" si="7"/>
        <v>7119</v>
      </c>
    </row>
    <row r="107" spans="1:7" s="14" customFormat="1" ht="16.5" customHeight="1" x14ac:dyDescent="0.2">
      <c r="A107" s="7"/>
      <c r="B107" s="7"/>
      <c r="C107" s="8" t="s">
        <v>102</v>
      </c>
      <c r="D107" s="9" t="s">
        <v>101</v>
      </c>
      <c r="E107" s="30">
        <v>3507174</v>
      </c>
      <c r="F107" s="30"/>
      <c r="G107" s="32">
        <f t="shared" si="7"/>
        <v>3507174</v>
      </c>
    </row>
    <row r="108" spans="1:7" s="14" customFormat="1" ht="16.5" customHeight="1" x14ac:dyDescent="0.2">
      <c r="A108" s="7"/>
      <c r="B108" s="7"/>
      <c r="C108" s="8" t="s">
        <v>100</v>
      </c>
      <c r="D108" s="9" t="s">
        <v>99</v>
      </c>
      <c r="E108" s="30">
        <v>8414</v>
      </c>
      <c r="F108" s="30"/>
      <c r="G108" s="32">
        <f t="shared" si="7"/>
        <v>8414</v>
      </c>
    </row>
    <row r="109" spans="1:7" s="14" customFormat="1" ht="24" customHeight="1" x14ac:dyDescent="0.2">
      <c r="A109" s="7"/>
      <c r="B109" s="7"/>
      <c r="C109" s="8" t="s">
        <v>98</v>
      </c>
      <c r="D109" s="9" t="s">
        <v>97</v>
      </c>
      <c r="E109" s="30">
        <v>280333</v>
      </c>
      <c r="F109" s="30"/>
      <c r="G109" s="32">
        <f t="shared" si="7"/>
        <v>280333</v>
      </c>
    </row>
    <row r="110" spans="1:7" s="14" customFormat="1" ht="24" customHeight="1" x14ac:dyDescent="0.2">
      <c r="A110" s="7"/>
      <c r="B110" s="7"/>
      <c r="C110" s="8" t="s">
        <v>117</v>
      </c>
      <c r="D110" s="9" t="s">
        <v>118</v>
      </c>
      <c r="E110" s="30">
        <v>222849</v>
      </c>
      <c r="F110" s="30"/>
      <c r="G110" s="32">
        <f t="shared" ref="G110" si="12">E110+F110</f>
        <v>222849</v>
      </c>
    </row>
    <row r="111" spans="1:7" s="14" customFormat="1" ht="16.5" customHeight="1" x14ac:dyDescent="0.2">
      <c r="A111" s="7"/>
      <c r="B111" s="7"/>
      <c r="C111" s="8" t="s">
        <v>80</v>
      </c>
      <c r="D111" s="9" t="s">
        <v>79</v>
      </c>
      <c r="E111" s="30">
        <v>17926</v>
      </c>
      <c r="F111" s="30"/>
      <c r="G111" s="32">
        <f t="shared" si="7"/>
        <v>17926</v>
      </c>
    </row>
    <row r="112" spans="1:7" s="14" customFormat="1" ht="15.75" customHeight="1" x14ac:dyDescent="0.2">
      <c r="A112" s="7"/>
      <c r="B112" s="7"/>
      <c r="C112" s="8" t="s">
        <v>78</v>
      </c>
      <c r="D112" s="9" t="s">
        <v>120</v>
      </c>
      <c r="E112" s="30">
        <v>2432</v>
      </c>
      <c r="F112" s="30"/>
      <c r="G112" s="32">
        <f t="shared" si="7"/>
        <v>2432</v>
      </c>
    </row>
    <row r="113" spans="1:7" s="14" customFormat="1" ht="16.5" customHeight="1" x14ac:dyDescent="0.2">
      <c r="A113" s="7"/>
      <c r="B113" s="7"/>
      <c r="C113" s="8" t="s">
        <v>77</v>
      </c>
      <c r="D113" s="9" t="s">
        <v>76</v>
      </c>
      <c r="E113" s="30">
        <v>1000</v>
      </c>
      <c r="F113" s="30"/>
      <c r="G113" s="32">
        <f t="shared" ref="G113" si="13">E113+F113</f>
        <v>1000</v>
      </c>
    </row>
    <row r="114" spans="1:7" s="14" customFormat="1" ht="24" customHeight="1" x14ac:dyDescent="0.2">
      <c r="A114" s="7"/>
      <c r="B114" s="7"/>
      <c r="C114" s="8" t="s">
        <v>96</v>
      </c>
      <c r="D114" s="9" t="s">
        <v>95</v>
      </c>
      <c r="E114" s="30">
        <v>525331</v>
      </c>
      <c r="F114" s="30"/>
      <c r="G114" s="32">
        <f t="shared" si="7"/>
        <v>525331</v>
      </c>
    </row>
    <row r="115" spans="1:7" s="14" customFormat="1" ht="16.5" customHeight="1" x14ac:dyDescent="0.2">
      <c r="A115" s="7"/>
      <c r="B115" s="7"/>
      <c r="C115" s="8" t="s">
        <v>53</v>
      </c>
      <c r="D115" s="9" t="s">
        <v>52</v>
      </c>
      <c r="E115" s="30">
        <v>126528</v>
      </c>
      <c r="F115" s="30"/>
      <c r="G115" s="32">
        <f t="shared" ref="G115:G172" si="14">E115+F115</f>
        <v>126528</v>
      </c>
    </row>
    <row r="116" spans="1:7" s="14" customFormat="1" ht="16.5" customHeight="1" x14ac:dyDescent="0.2">
      <c r="A116" s="7"/>
      <c r="B116" s="7"/>
      <c r="C116" s="8" t="s">
        <v>94</v>
      </c>
      <c r="D116" s="9" t="s">
        <v>93</v>
      </c>
      <c r="E116" s="30">
        <v>1000</v>
      </c>
      <c r="F116" s="30"/>
      <c r="G116" s="32">
        <f t="shared" si="14"/>
        <v>1000</v>
      </c>
    </row>
    <row r="117" spans="1:7" s="14" customFormat="1" ht="16.5" customHeight="1" x14ac:dyDescent="0.2">
      <c r="A117" s="7"/>
      <c r="B117" s="7"/>
      <c r="C117" s="8" t="s">
        <v>75</v>
      </c>
      <c r="D117" s="9" t="s">
        <v>74</v>
      </c>
      <c r="E117" s="30">
        <v>3000</v>
      </c>
      <c r="F117" s="30"/>
      <c r="G117" s="32">
        <f t="shared" ref="G117" si="15">E117+F117</f>
        <v>3000</v>
      </c>
    </row>
    <row r="118" spans="1:7" s="14" customFormat="1" ht="16.5" customHeight="1" x14ac:dyDescent="0.2">
      <c r="A118" s="7"/>
      <c r="B118" s="7"/>
      <c r="C118" s="8" t="s">
        <v>92</v>
      </c>
      <c r="D118" s="9" t="s">
        <v>127</v>
      </c>
      <c r="E118" s="30">
        <v>500</v>
      </c>
      <c r="F118" s="30"/>
      <c r="G118" s="32">
        <f t="shared" ref="G118:G119" si="16">E118+F118</f>
        <v>500</v>
      </c>
    </row>
    <row r="119" spans="1:7" s="14" customFormat="1" ht="16.5" customHeight="1" x14ac:dyDescent="0.2">
      <c r="A119" s="7"/>
      <c r="B119" s="7"/>
      <c r="C119" s="8" t="s">
        <v>128</v>
      </c>
      <c r="D119" s="9" t="s">
        <v>129</v>
      </c>
      <c r="E119" s="30">
        <v>5000</v>
      </c>
      <c r="F119" s="30"/>
      <c r="G119" s="32">
        <f t="shared" si="16"/>
        <v>5000</v>
      </c>
    </row>
    <row r="120" spans="1:7" s="14" customFormat="1" ht="16.5" customHeight="1" x14ac:dyDescent="0.2">
      <c r="A120" s="7"/>
      <c r="B120" s="7"/>
      <c r="C120" s="8" t="s">
        <v>73</v>
      </c>
      <c r="D120" s="9" t="s">
        <v>72</v>
      </c>
      <c r="E120" s="30">
        <v>220193</v>
      </c>
      <c r="F120" s="30"/>
      <c r="G120" s="32">
        <f t="shared" si="14"/>
        <v>220193</v>
      </c>
    </row>
    <row r="121" spans="1:7" s="14" customFormat="1" ht="16.5" customHeight="1" x14ac:dyDescent="0.2">
      <c r="A121" s="7"/>
      <c r="B121" s="7"/>
      <c r="C121" s="8" t="s">
        <v>71</v>
      </c>
      <c r="D121" s="9" t="s">
        <v>70</v>
      </c>
      <c r="E121" s="30">
        <v>10000</v>
      </c>
      <c r="F121" s="30"/>
      <c r="G121" s="32">
        <f t="shared" si="14"/>
        <v>10000</v>
      </c>
    </row>
    <row r="122" spans="1:7" s="14" customFormat="1" ht="16.5" customHeight="1" x14ac:dyDescent="0.2">
      <c r="A122" s="7"/>
      <c r="B122" s="7"/>
      <c r="C122" s="8" t="s">
        <v>69</v>
      </c>
      <c r="D122" s="9" t="s">
        <v>68</v>
      </c>
      <c r="E122" s="30">
        <v>10000</v>
      </c>
      <c r="F122" s="30"/>
      <c r="G122" s="32">
        <f t="shared" si="14"/>
        <v>10000</v>
      </c>
    </row>
    <row r="123" spans="1:7" s="14" customFormat="1" ht="16.5" customHeight="1" x14ac:dyDescent="0.2">
      <c r="A123" s="7"/>
      <c r="B123" s="7"/>
      <c r="C123" s="8" t="s">
        <v>51</v>
      </c>
      <c r="D123" s="9" t="s">
        <v>50</v>
      </c>
      <c r="E123" s="30">
        <v>50000</v>
      </c>
      <c r="F123" s="30"/>
      <c r="G123" s="32">
        <f t="shared" si="14"/>
        <v>50000</v>
      </c>
    </row>
    <row r="124" spans="1:7" s="14" customFormat="1" ht="16.5" customHeight="1" x14ac:dyDescent="0.2">
      <c r="A124" s="7"/>
      <c r="B124" s="7"/>
      <c r="C124" s="8" t="s">
        <v>67</v>
      </c>
      <c r="D124" s="9" t="s">
        <v>66</v>
      </c>
      <c r="E124" s="30">
        <v>12212</v>
      </c>
      <c r="F124" s="30"/>
      <c r="G124" s="32">
        <f t="shared" si="14"/>
        <v>12212</v>
      </c>
    </row>
    <row r="125" spans="1:7" s="14" customFormat="1" ht="16.5" customHeight="1" x14ac:dyDescent="0.2">
      <c r="A125" s="7"/>
      <c r="B125" s="7"/>
      <c r="C125" s="8" t="s">
        <v>65</v>
      </c>
      <c r="D125" s="9" t="s">
        <v>64</v>
      </c>
      <c r="E125" s="30">
        <v>10000</v>
      </c>
      <c r="F125" s="30"/>
      <c r="G125" s="32">
        <f t="shared" si="14"/>
        <v>10000</v>
      </c>
    </row>
    <row r="126" spans="1:7" s="14" customFormat="1" ht="16.5" customHeight="1" x14ac:dyDescent="0.2">
      <c r="A126" s="7"/>
      <c r="B126" s="7"/>
      <c r="C126" s="8" t="s">
        <v>63</v>
      </c>
      <c r="D126" s="9" t="s">
        <v>62</v>
      </c>
      <c r="E126" s="30">
        <v>4000</v>
      </c>
      <c r="F126" s="30"/>
      <c r="G126" s="32">
        <f t="shared" si="14"/>
        <v>4000</v>
      </c>
    </row>
    <row r="127" spans="1:7" s="14" customFormat="1" ht="16.5" customHeight="1" x14ac:dyDescent="0.2">
      <c r="A127" s="7"/>
      <c r="B127" s="7"/>
      <c r="C127" s="8" t="s">
        <v>61</v>
      </c>
      <c r="D127" s="9" t="s">
        <v>60</v>
      </c>
      <c r="E127" s="30">
        <v>3101</v>
      </c>
      <c r="F127" s="30"/>
      <c r="G127" s="32">
        <f t="shared" si="14"/>
        <v>3101</v>
      </c>
    </row>
    <row r="128" spans="1:7" s="14" customFormat="1" ht="16.5" customHeight="1" x14ac:dyDescent="0.2">
      <c r="A128" s="7"/>
      <c r="B128" s="7"/>
      <c r="C128" s="8" t="s">
        <v>91</v>
      </c>
      <c r="D128" s="9" t="s">
        <v>90</v>
      </c>
      <c r="E128" s="30">
        <v>21276</v>
      </c>
      <c r="F128" s="30"/>
      <c r="G128" s="32">
        <f t="shared" si="14"/>
        <v>21276</v>
      </c>
    </row>
    <row r="129" spans="1:7" s="14" customFormat="1" ht="16.5" customHeight="1" x14ac:dyDescent="0.2">
      <c r="A129" s="7"/>
      <c r="B129" s="7"/>
      <c r="C129" s="8" t="s">
        <v>89</v>
      </c>
      <c r="D129" s="9" t="s">
        <v>88</v>
      </c>
      <c r="E129" s="30">
        <v>1585</v>
      </c>
      <c r="F129" s="30"/>
      <c r="G129" s="32">
        <f t="shared" ref="G129" si="17">E129+F129</f>
        <v>1585</v>
      </c>
    </row>
    <row r="130" spans="1:7" s="14" customFormat="1" ht="16.5" customHeight="1" x14ac:dyDescent="0.2">
      <c r="A130" s="1" t="s">
        <v>25</v>
      </c>
      <c r="B130" s="1"/>
      <c r="C130" s="1"/>
      <c r="D130" s="2" t="s">
        <v>26</v>
      </c>
      <c r="E130" s="28">
        <f>E131</f>
        <v>264000</v>
      </c>
      <c r="F130" s="28">
        <f>F131</f>
        <v>0</v>
      </c>
      <c r="G130" s="28">
        <f t="shared" si="14"/>
        <v>264000</v>
      </c>
    </row>
    <row r="131" spans="1:7" s="14" customFormat="1" ht="16.5" customHeight="1" x14ac:dyDescent="0.2">
      <c r="A131" s="16"/>
      <c r="B131" s="4" t="s">
        <v>27</v>
      </c>
      <c r="C131" s="15"/>
      <c r="D131" s="6" t="s">
        <v>28</v>
      </c>
      <c r="E131" s="29">
        <f>SUM(E132:E137)</f>
        <v>264000</v>
      </c>
      <c r="F131" s="29">
        <f>SUM(F132:F137)</f>
        <v>0</v>
      </c>
      <c r="G131" s="29">
        <f>SUM(G132:G137)</f>
        <v>264000</v>
      </c>
    </row>
    <row r="132" spans="1:7" s="14" customFormat="1" ht="24" customHeight="1" x14ac:dyDescent="0.2">
      <c r="A132" s="7"/>
      <c r="B132" s="7"/>
      <c r="C132" s="8" t="s">
        <v>87</v>
      </c>
      <c r="D132" s="9" t="s">
        <v>86</v>
      </c>
      <c r="E132" s="30">
        <v>128040</v>
      </c>
      <c r="F132" s="30"/>
      <c r="G132" s="32">
        <f t="shared" si="14"/>
        <v>128040</v>
      </c>
    </row>
    <row r="133" spans="1:7" s="14" customFormat="1" ht="16.5" customHeight="1" x14ac:dyDescent="0.2">
      <c r="A133" s="7"/>
      <c r="B133" s="7"/>
      <c r="C133" s="8" t="s">
        <v>80</v>
      </c>
      <c r="D133" s="9" t="s">
        <v>79</v>
      </c>
      <c r="E133" s="30">
        <v>3452</v>
      </c>
      <c r="F133" s="30"/>
      <c r="G133" s="32">
        <f t="shared" si="14"/>
        <v>3452</v>
      </c>
    </row>
    <row r="134" spans="1:7" s="14" customFormat="1" ht="15.75" customHeight="1" x14ac:dyDescent="0.2">
      <c r="A134" s="7"/>
      <c r="B134" s="7"/>
      <c r="C134" s="8" t="s">
        <v>78</v>
      </c>
      <c r="D134" s="9" t="s">
        <v>120</v>
      </c>
      <c r="E134" s="30">
        <v>492</v>
      </c>
      <c r="F134" s="30"/>
      <c r="G134" s="32">
        <f>E134+F134</f>
        <v>492</v>
      </c>
    </row>
    <row r="135" spans="1:7" s="14" customFormat="1" ht="16.5" customHeight="1" x14ac:dyDescent="0.2">
      <c r="A135" s="7"/>
      <c r="B135" s="7"/>
      <c r="C135" s="8" t="s">
        <v>77</v>
      </c>
      <c r="D135" s="9" t="s">
        <v>76</v>
      </c>
      <c r="E135" s="30">
        <v>20081</v>
      </c>
      <c r="F135" s="30"/>
      <c r="G135" s="32">
        <f>E135+F135</f>
        <v>20081</v>
      </c>
    </row>
    <row r="136" spans="1:7" s="14" customFormat="1" ht="16.5" customHeight="1" x14ac:dyDescent="0.2">
      <c r="A136" s="7"/>
      <c r="B136" s="7"/>
      <c r="C136" s="8" t="s">
        <v>53</v>
      </c>
      <c r="D136" s="9" t="s">
        <v>52</v>
      </c>
      <c r="E136" s="30">
        <v>15840</v>
      </c>
      <c r="F136" s="30"/>
      <c r="G136" s="32">
        <f t="shared" si="14"/>
        <v>15840</v>
      </c>
    </row>
    <row r="137" spans="1:7" s="14" customFormat="1" ht="16.5" customHeight="1" x14ac:dyDescent="0.2">
      <c r="A137" s="7"/>
      <c r="B137" s="7"/>
      <c r="C137" s="8" t="s">
        <v>51</v>
      </c>
      <c r="D137" s="9" t="s">
        <v>50</v>
      </c>
      <c r="E137" s="30">
        <v>96095</v>
      </c>
      <c r="F137" s="30"/>
      <c r="G137" s="32">
        <f>E137+F137</f>
        <v>96095</v>
      </c>
    </row>
    <row r="138" spans="1:7" s="14" customFormat="1" ht="16.5" customHeight="1" x14ac:dyDescent="0.2">
      <c r="A138" s="1" t="s">
        <v>29</v>
      </c>
      <c r="B138" s="1"/>
      <c r="C138" s="1"/>
      <c r="D138" s="2" t="s">
        <v>30</v>
      </c>
      <c r="E138" s="28">
        <f>E139</f>
        <v>896000</v>
      </c>
      <c r="F138" s="28">
        <f>F139</f>
        <v>0</v>
      </c>
      <c r="G138" s="28">
        <f t="shared" si="14"/>
        <v>896000</v>
      </c>
    </row>
    <row r="139" spans="1:7" s="14" customFormat="1" ht="22.5" customHeight="1" x14ac:dyDescent="0.2">
      <c r="A139" s="16"/>
      <c r="B139" s="4" t="s">
        <v>31</v>
      </c>
      <c r="C139" s="15"/>
      <c r="D139" s="6" t="s">
        <v>32</v>
      </c>
      <c r="E139" s="29">
        <f>SUM(E140:E143)</f>
        <v>896000</v>
      </c>
      <c r="F139" s="29">
        <f>SUM(F140:F143)</f>
        <v>0</v>
      </c>
      <c r="G139" s="29">
        <f>SUM(G140:G143)</f>
        <v>896000</v>
      </c>
    </row>
    <row r="140" spans="1:7" s="14" customFormat="1" ht="16.5" customHeight="1" x14ac:dyDescent="0.2">
      <c r="A140" s="7"/>
      <c r="B140" s="7"/>
      <c r="C140" s="8" t="s">
        <v>85</v>
      </c>
      <c r="D140" s="9" t="s">
        <v>114</v>
      </c>
      <c r="E140" s="30">
        <v>894000</v>
      </c>
      <c r="F140" s="30"/>
      <c r="G140" s="32">
        <f t="shared" ref="G140:G143" si="18">E140+F140</f>
        <v>894000</v>
      </c>
    </row>
    <row r="141" spans="1:7" s="14" customFormat="1" ht="16.5" customHeight="1" x14ac:dyDescent="0.2">
      <c r="A141" s="7"/>
      <c r="B141" s="7"/>
      <c r="C141" s="8" t="s">
        <v>85</v>
      </c>
      <c r="D141" s="9" t="s">
        <v>115</v>
      </c>
      <c r="E141" s="30">
        <v>1000</v>
      </c>
      <c r="F141" s="30"/>
      <c r="G141" s="32">
        <f t="shared" si="18"/>
        <v>1000</v>
      </c>
    </row>
    <row r="142" spans="1:7" s="14" customFormat="1" ht="16.5" customHeight="1" x14ac:dyDescent="0.2">
      <c r="A142" s="7"/>
      <c r="B142" s="7"/>
      <c r="C142" s="8" t="s">
        <v>85</v>
      </c>
      <c r="D142" s="9" t="s">
        <v>116</v>
      </c>
      <c r="E142" s="30">
        <v>776</v>
      </c>
      <c r="F142" s="30"/>
      <c r="G142" s="32">
        <f t="shared" si="18"/>
        <v>776</v>
      </c>
    </row>
    <row r="143" spans="1:7" s="14" customFormat="1" ht="16.5" customHeight="1" x14ac:dyDescent="0.2">
      <c r="A143" s="7"/>
      <c r="B143" s="7"/>
      <c r="C143" s="8" t="s">
        <v>85</v>
      </c>
      <c r="D143" s="9" t="s">
        <v>119</v>
      </c>
      <c r="E143" s="30">
        <v>224</v>
      </c>
      <c r="F143" s="30"/>
      <c r="G143" s="32">
        <f t="shared" si="18"/>
        <v>224</v>
      </c>
    </row>
    <row r="144" spans="1:7" s="14" customFormat="1" ht="16.5" customHeight="1" x14ac:dyDescent="0.2">
      <c r="A144" s="1" t="s">
        <v>33</v>
      </c>
      <c r="B144" s="1"/>
      <c r="C144" s="1"/>
      <c r="D144" s="2" t="s">
        <v>34</v>
      </c>
      <c r="E144" s="28">
        <f>E145+E161+E163</f>
        <v>776909</v>
      </c>
      <c r="F144" s="28">
        <f>F145+F161+F163</f>
        <v>0</v>
      </c>
      <c r="G144" s="28">
        <f>E144+F144</f>
        <v>776909</v>
      </c>
    </row>
    <row r="145" spans="1:7" s="14" customFormat="1" ht="16.5" customHeight="1" x14ac:dyDescent="0.2">
      <c r="A145" s="16"/>
      <c r="B145" s="4" t="s">
        <v>35</v>
      </c>
      <c r="C145" s="15"/>
      <c r="D145" s="6" t="s">
        <v>36</v>
      </c>
      <c r="E145" s="29">
        <f>SUM(E146:E160)</f>
        <v>765912</v>
      </c>
      <c r="F145" s="29">
        <f>SUM(F146:F160)</f>
        <v>0</v>
      </c>
      <c r="G145" s="29">
        <f>SUM(G146:G160)</f>
        <v>765912</v>
      </c>
    </row>
    <row r="146" spans="1:7" s="14" customFormat="1" ht="16.5" customHeight="1" x14ac:dyDescent="0.2">
      <c r="A146" s="7"/>
      <c r="B146" s="7"/>
      <c r="C146" s="8" t="s">
        <v>84</v>
      </c>
      <c r="D146" s="9" t="s">
        <v>83</v>
      </c>
      <c r="E146" s="30">
        <v>527172</v>
      </c>
      <c r="F146" s="30">
        <v>-9000</v>
      </c>
      <c r="G146" s="32">
        <f t="shared" si="14"/>
        <v>518172</v>
      </c>
    </row>
    <row r="147" spans="1:7" s="14" customFormat="1" ht="16.5" customHeight="1" x14ac:dyDescent="0.2">
      <c r="A147" s="7"/>
      <c r="B147" s="7"/>
      <c r="C147" s="8" t="s">
        <v>82</v>
      </c>
      <c r="D147" s="9" t="s">
        <v>81</v>
      </c>
      <c r="E147" s="30">
        <v>36135</v>
      </c>
      <c r="F147" s="30"/>
      <c r="G147" s="32">
        <f>E147+F147</f>
        <v>36135</v>
      </c>
    </row>
    <row r="148" spans="1:7" s="14" customFormat="1" ht="16.5" customHeight="1" x14ac:dyDescent="0.2">
      <c r="A148" s="7"/>
      <c r="B148" s="7"/>
      <c r="C148" s="8" t="s">
        <v>80</v>
      </c>
      <c r="D148" s="9" t="s">
        <v>79</v>
      </c>
      <c r="E148" s="30">
        <v>79105</v>
      </c>
      <c r="F148" s="30"/>
      <c r="G148" s="32">
        <f t="shared" si="14"/>
        <v>79105</v>
      </c>
    </row>
    <row r="149" spans="1:7" s="14" customFormat="1" ht="16.5" customHeight="1" x14ac:dyDescent="0.2">
      <c r="A149" s="7"/>
      <c r="B149" s="7"/>
      <c r="C149" s="8" t="s">
        <v>78</v>
      </c>
      <c r="D149" s="9" t="s">
        <v>120</v>
      </c>
      <c r="E149" s="30">
        <v>8000</v>
      </c>
      <c r="F149" s="30"/>
      <c r="G149" s="32">
        <f t="shared" si="14"/>
        <v>8000</v>
      </c>
    </row>
    <row r="150" spans="1:7" s="14" customFormat="1" ht="16.5" customHeight="1" x14ac:dyDescent="0.2">
      <c r="A150" s="7"/>
      <c r="B150" s="7"/>
      <c r="C150" s="8" t="s">
        <v>77</v>
      </c>
      <c r="D150" s="9" t="s">
        <v>76</v>
      </c>
      <c r="E150" s="30">
        <v>2000</v>
      </c>
      <c r="F150" s="30">
        <v>9000</v>
      </c>
      <c r="G150" s="32">
        <f t="shared" si="14"/>
        <v>11000</v>
      </c>
    </row>
    <row r="151" spans="1:7" s="14" customFormat="1" ht="16.5" customHeight="1" x14ac:dyDescent="0.2">
      <c r="A151" s="7"/>
      <c r="B151" s="7"/>
      <c r="C151" s="8" t="s">
        <v>53</v>
      </c>
      <c r="D151" s="9" t="s">
        <v>52</v>
      </c>
      <c r="E151" s="30">
        <v>54640</v>
      </c>
      <c r="F151" s="30"/>
      <c r="G151" s="32">
        <f t="shared" si="14"/>
        <v>54640</v>
      </c>
    </row>
    <row r="152" spans="1:7" s="14" customFormat="1" ht="16.5" customHeight="1" x14ac:dyDescent="0.2">
      <c r="A152" s="7"/>
      <c r="B152" s="7"/>
      <c r="C152" s="8" t="s">
        <v>73</v>
      </c>
      <c r="D152" s="9" t="s">
        <v>72</v>
      </c>
      <c r="E152" s="30">
        <v>4000</v>
      </c>
      <c r="F152" s="30"/>
      <c r="G152" s="32">
        <f t="shared" si="14"/>
        <v>4000</v>
      </c>
    </row>
    <row r="153" spans="1:7" s="14" customFormat="1" ht="16.5" customHeight="1" x14ac:dyDescent="0.2">
      <c r="A153" s="7"/>
      <c r="B153" s="7"/>
      <c r="C153" s="8" t="s">
        <v>71</v>
      </c>
      <c r="D153" s="9" t="s">
        <v>70</v>
      </c>
      <c r="E153" s="30">
        <v>10000</v>
      </c>
      <c r="F153" s="30"/>
      <c r="G153" s="32">
        <f t="shared" si="14"/>
        <v>10000</v>
      </c>
    </row>
    <row r="154" spans="1:7" s="14" customFormat="1" ht="16.5" customHeight="1" x14ac:dyDescent="0.2">
      <c r="A154" s="7"/>
      <c r="B154" s="7"/>
      <c r="C154" s="8" t="s">
        <v>69</v>
      </c>
      <c r="D154" s="9" t="s">
        <v>68</v>
      </c>
      <c r="E154" s="30">
        <v>700</v>
      </c>
      <c r="F154" s="30"/>
      <c r="G154" s="32">
        <f t="shared" si="14"/>
        <v>700</v>
      </c>
    </row>
    <row r="155" spans="1:7" s="14" customFormat="1" ht="16.5" customHeight="1" x14ac:dyDescent="0.2">
      <c r="A155" s="7"/>
      <c r="B155" s="7"/>
      <c r="C155" s="8" t="s">
        <v>51</v>
      </c>
      <c r="D155" s="9" t="s">
        <v>50</v>
      </c>
      <c r="E155" s="30">
        <v>17160</v>
      </c>
      <c r="F155" s="30"/>
      <c r="G155" s="32">
        <f t="shared" si="14"/>
        <v>17160</v>
      </c>
    </row>
    <row r="156" spans="1:7" s="14" customFormat="1" ht="16.5" customHeight="1" x14ac:dyDescent="0.2">
      <c r="A156" s="7"/>
      <c r="B156" s="7"/>
      <c r="C156" s="8" t="s">
        <v>67</v>
      </c>
      <c r="D156" s="9" t="s">
        <v>66</v>
      </c>
      <c r="E156" s="30">
        <v>3000</v>
      </c>
      <c r="F156" s="30"/>
      <c r="G156" s="32">
        <f t="shared" si="14"/>
        <v>3000</v>
      </c>
    </row>
    <row r="157" spans="1:7" s="14" customFormat="1" ht="16.5" customHeight="1" x14ac:dyDescent="0.2">
      <c r="A157" s="7"/>
      <c r="B157" s="7"/>
      <c r="C157" s="8" t="s">
        <v>65</v>
      </c>
      <c r="D157" s="9" t="s">
        <v>64</v>
      </c>
      <c r="E157" s="30">
        <v>3000</v>
      </c>
      <c r="F157" s="30"/>
      <c r="G157" s="32">
        <f t="shared" si="14"/>
        <v>3000</v>
      </c>
    </row>
    <row r="158" spans="1:7" s="14" customFormat="1" ht="16.5" customHeight="1" x14ac:dyDescent="0.2">
      <c r="A158" s="7"/>
      <c r="B158" s="7"/>
      <c r="C158" s="8" t="s">
        <v>63</v>
      </c>
      <c r="D158" s="9" t="s">
        <v>62</v>
      </c>
      <c r="E158" s="30">
        <v>4000</v>
      </c>
      <c r="F158" s="30"/>
      <c r="G158" s="32">
        <f t="shared" si="14"/>
        <v>4000</v>
      </c>
    </row>
    <row r="159" spans="1:7" s="14" customFormat="1" ht="16.5" customHeight="1" x14ac:dyDescent="0.2">
      <c r="A159" s="7"/>
      <c r="B159" s="7"/>
      <c r="C159" s="8" t="s">
        <v>61</v>
      </c>
      <c r="D159" s="9" t="s">
        <v>60</v>
      </c>
      <c r="E159" s="30">
        <v>15000</v>
      </c>
      <c r="F159" s="30"/>
      <c r="G159" s="32">
        <f t="shared" si="14"/>
        <v>15000</v>
      </c>
    </row>
    <row r="160" spans="1:7" s="14" customFormat="1" ht="16.5" customHeight="1" x14ac:dyDescent="0.2">
      <c r="A160" s="7"/>
      <c r="B160" s="7"/>
      <c r="C160" s="8" t="s">
        <v>59</v>
      </c>
      <c r="D160" s="9" t="s">
        <v>58</v>
      </c>
      <c r="E160" s="30">
        <v>2000</v>
      </c>
      <c r="F160" s="30"/>
      <c r="G160" s="32">
        <f t="shared" ref="G160:G164" si="19">E160+F160</f>
        <v>2000</v>
      </c>
    </row>
    <row r="161" spans="1:7" s="50" customFormat="1" ht="36" customHeight="1" x14ac:dyDescent="0.2">
      <c r="A161" s="3"/>
      <c r="B161" s="4" t="s">
        <v>137</v>
      </c>
      <c r="C161" s="5"/>
      <c r="D161" s="6" t="s">
        <v>138</v>
      </c>
      <c r="E161" s="29">
        <f>E162</f>
        <v>267</v>
      </c>
      <c r="F161" s="29">
        <f>F162</f>
        <v>0</v>
      </c>
      <c r="G161" s="33">
        <f t="shared" si="19"/>
        <v>267</v>
      </c>
    </row>
    <row r="162" spans="1:7" s="14" customFormat="1" ht="16.5" customHeight="1" x14ac:dyDescent="0.2">
      <c r="A162" s="7"/>
      <c r="B162" s="7"/>
      <c r="C162" s="8" t="s">
        <v>85</v>
      </c>
      <c r="D162" s="9" t="s">
        <v>139</v>
      </c>
      <c r="E162" s="30">
        <v>267</v>
      </c>
      <c r="F162" s="30"/>
      <c r="G162" s="32">
        <f t="shared" si="19"/>
        <v>267</v>
      </c>
    </row>
    <row r="163" spans="1:7" s="47" customFormat="1" ht="17.100000000000001" customHeight="1" x14ac:dyDescent="0.2">
      <c r="A163" s="3"/>
      <c r="B163" s="4" t="s">
        <v>133</v>
      </c>
      <c r="C163" s="5"/>
      <c r="D163" s="6" t="s">
        <v>134</v>
      </c>
      <c r="E163" s="26">
        <f>E164</f>
        <v>10730</v>
      </c>
      <c r="F163" s="49">
        <f>F164</f>
        <v>0</v>
      </c>
      <c r="G163" s="33">
        <f t="shared" si="19"/>
        <v>10730</v>
      </c>
    </row>
    <row r="164" spans="1:7" s="14" customFormat="1" ht="16.5" customHeight="1" x14ac:dyDescent="0.2">
      <c r="A164" s="7"/>
      <c r="B164" s="7"/>
      <c r="C164" s="8" t="s">
        <v>55</v>
      </c>
      <c r="D164" s="9" t="s">
        <v>54</v>
      </c>
      <c r="E164" s="30">
        <v>10730</v>
      </c>
      <c r="F164" s="30"/>
      <c r="G164" s="32">
        <f t="shared" si="19"/>
        <v>10730</v>
      </c>
    </row>
    <row r="165" spans="1:7" s="14" customFormat="1" ht="16.5" customHeight="1" x14ac:dyDescent="0.2">
      <c r="A165" s="1" t="s">
        <v>37</v>
      </c>
      <c r="B165" s="1"/>
      <c r="C165" s="1"/>
      <c r="D165" s="2" t="s">
        <v>38</v>
      </c>
      <c r="E165" s="28">
        <f>E166</f>
        <v>132000</v>
      </c>
      <c r="F165" s="28">
        <f>F166</f>
        <v>0</v>
      </c>
      <c r="G165" s="28">
        <f t="shared" si="14"/>
        <v>132000</v>
      </c>
    </row>
    <row r="166" spans="1:7" s="14" customFormat="1" ht="16.5" customHeight="1" x14ac:dyDescent="0.2">
      <c r="A166" s="16"/>
      <c r="B166" s="4" t="s">
        <v>39</v>
      </c>
      <c r="C166" s="15"/>
      <c r="D166" s="6" t="s">
        <v>40</v>
      </c>
      <c r="E166" s="29">
        <f>E167</f>
        <v>132000</v>
      </c>
      <c r="F166" s="29">
        <f>F167</f>
        <v>0</v>
      </c>
      <c r="G166" s="29">
        <f>G167</f>
        <v>132000</v>
      </c>
    </row>
    <row r="167" spans="1:7" s="14" customFormat="1" ht="22.5" customHeight="1" x14ac:dyDescent="0.2">
      <c r="A167" s="7"/>
      <c r="B167" s="7"/>
      <c r="C167" s="8" t="s">
        <v>57</v>
      </c>
      <c r="D167" s="9" t="s">
        <v>56</v>
      </c>
      <c r="E167" s="30">
        <v>132000</v>
      </c>
      <c r="F167" s="30"/>
      <c r="G167" s="32">
        <f t="shared" ref="G167" si="20">E167+F167</f>
        <v>132000</v>
      </c>
    </row>
    <row r="168" spans="1:7" s="14" customFormat="1" ht="16.5" customHeight="1" x14ac:dyDescent="0.2">
      <c r="A168" s="1" t="s">
        <v>41</v>
      </c>
      <c r="B168" s="1"/>
      <c r="C168" s="1"/>
      <c r="D168" s="2" t="s">
        <v>42</v>
      </c>
      <c r="E168" s="28">
        <f>E169</f>
        <v>265000</v>
      </c>
      <c r="F168" s="28">
        <f>F169</f>
        <v>0</v>
      </c>
      <c r="G168" s="28">
        <f t="shared" si="14"/>
        <v>265000</v>
      </c>
    </row>
    <row r="169" spans="1:7" s="14" customFormat="1" ht="16.5" customHeight="1" x14ac:dyDescent="0.2">
      <c r="A169" s="16"/>
      <c r="B169" s="4" t="s">
        <v>43</v>
      </c>
      <c r="C169" s="15"/>
      <c r="D169" s="6" t="s">
        <v>44</v>
      </c>
      <c r="E169" s="29">
        <f>SUM(E170:E172)</f>
        <v>265000</v>
      </c>
      <c r="F169" s="29">
        <f>SUM(F170:F172)</f>
        <v>0</v>
      </c>
      <c r="G169" s="29">
        <f>SUM(G170:G172)</f>
        <v>265000</v>
      </c>
    </row>
    <row r="170" spans="1:7" s="14" customFormat="1" ht="16.5" customHeight="1" x14ac:dyDescent="0.2">
      <c r="A170" s="7"/>
      <c r="B170" s="7"/>
      <c r="C170" s="8" t="s">
        <v>55</v>
      </c>
      <c r="D170" s="9" t="s">
        <v>54</v>
      </c>
      <c r="E170" s="30">
        <v>262386</v>
      </c>
      <c r="F170" s="30"/>
      <c r="G170" s="32">
        <f t="shared" si="14"/>
        <v>262386</v>
      </c>
    </row>
    <row r="171" spans="1:7" s="14" customFormat="1" ht="16.5" customHeight="1" x14ac:dyDescent="0.2">
      <c r="A171" s="7"/>
      <c r="B171" s="7"/>
      <c r="C171" s="8" t="s">
        <v>53</v>
      </c>
      <c r="D171" s="9" t="s">
        <v>52</v>
      </c>
      <c r="E171" s="30">
        <v>1500</v>
      </c>
      <c r="F171" s="30"/>
      <c r="G171" s="32">
        <f t="shared" si="14"/>
        <v>1500</v>
      </c>
    </row>
    <row r="172" spans="1:7" s="14" customFormat="1" ht="16.5" customHeight="1" x14ac:dyDescent="0.2">
      <c r="A172" s="7"/>
      <c r="B172" s="7"/>
      <c r="C172" s="8" t="s">
        <v>51</v>
      </c>
      <c r="D172" s="9" t="s">
        <v>50</v>
      </c>
      <c r="E172" s="30">
        <v>1114</v>
      </c>
      <c r="F172" s="30"/>
      <c r="G172" s="32">
        <f t="shared" si="14"/>
        <v>1114</v>
      </c>
    </row>
    <row r="173" spans="1:7" s="14" customFormat="1" ht="22.5" customHeight="1" x14ac:dyDescent="0.2">
      <c r="A173" s="52" t="s">
        <v>46</v>
      </c>
      <c r="B173" s="53"/>
      <c r="C173" s="53"/>
      <c r="D173" s="54"/>
      <c r="E173" s="31">
        <f>E51+E54+E62+E91+E102+E130+E138+E144+E165+E168</f>
        <v>8687352</v>
      </c>
      <c r="F173" s="31">
        <f>F54+F62+F91+F102+F130+F138+F144+F165+F168</f>
        <v>0</v>
      </c>
      <c r="G173" s="36">
        <f>E173+F173</f>
        <v>8687352</v>
      </c>
    </row>
    <row r="174" spans="1:7" s="14" customFormat="1" ht="19.5" hidden="1" customHeight="1" x14ac:dyDescent="0.2">
      <c r="A174" s="17"/>
      <c r="B174" s="17"/>
      <c r="C174" s="17"/>
      <c r="D174" s="17"/>
      <c r="E174" s="40"/>
      <c r="F174" s="40"/>
      <c r="G174" s="41"/>
    </row>
    <row r="175" spans="1:7" s="14" customFormat="1" ht="21" hidden="1" customHeight="1" x14ac:dyDescent="0.2">
      <c r="A175" s="17"/>
      <c r="B175" s="17"/>
      <c r="C175" s="17"/>
      <c r="D175" s="17"/>
      <c r="E175" s="40"/>
      <c r="F175" s="40"/>
      <c r="G175" s="41"/>
    </row>
    <row r="176" spans="1:7" s="14" customFormat="1" ht="22.5" hidden="1" customHeight="1" x14ac:dyDescent="0.2">
      <c r="A176" s="17"/>
      <c r="B176" s="17"/>
      <c r="C176" s="17"/>
      <c r="D176" s="17"/>
      <c r="E176" s="40"/>
      <c r="F176" s="40"/>
      <c r="G176" s="41"/>
    </row>
    <row r="177" spans="1:7" s="14" customFormat="1" ht="22.5" customHeight="1" x14ac:dyDescent="0.2">
      <c r="A177" s="17"/>
      <c r="B177" s="17"/>
      <c r="C177" s="17"/>
      <c r="D177" s="17"/>
      <c r="E177" s="40"/>
      <c r="F177" s="40"/>
      <c r="G177" s="41"/>
    </row>
    <row r="178" spans="1:7" s="14" customFormat="1" ht="22.5" customHeight="1" x14ac:dyDescent="0.2">
      <c r="A178" s="17"/>
      <c r="B178" s="17"/>
      <c r="C178" s="17"/>
      <c r="D178" s="17"/>
      <c r="E178" s="40"/>
      <c r="F178" s="40"/>
      <c r="G178" s="41"/>
    </row>
    <row r="179" spans="1:7" s="14" customFormat="1" ht="10.5" customHeight="1" x14ac:dyDescent="0.2">
      <c r="A179" s="17"/>
      <c r="B179" s="17"/>
      <c r="C179" s="17"/>
      <c r="D179" s="17"/>
      <c r="E179" s="40"/>
      <c r="F179" s="40"/>
      <c r="G179" s="41"/>
    </row>
  </sheetData>
  <mergeCells count="7">
    <mergeCell ref="A1:H1"/>
    <mergeCell ref="A46:D46"/>
    <mergeCell ref="A2:G2"/>
    <mergeCell ref="A3:G3"/>
    <mergeCell ref="A173:D173"/>
    <mergeCell ref="A49:G49"/>
    <mergeCell ref="A5:G5"/>
  </mergeCells>
  <printOptions horizontalCentered="1"/>
  <pageMargins left="0.15748031496062992" right="0.15748031496062992" top="1.4960629921259843" bottom="0.39370078740157483" header="0" footer="0"/>
  <pageSetup paperSize="9" orientation="landscape" r:id="rId1"/>
  <headerFooter>
    <oddHeader xml:space="preserve">&amp;R&amp;"Arial,Pogrubiona kursywa"&amp;12
&amp;"Arial,Normalny"&amp;10Załącznik Nr 4 
do Uchwały Nr  XLVII/290/2022
Rady Powiatu Grójeckiego
z dnia 28 lutego 2022 r
zmieniającej uchwałę budżetową na 2022 rok  </oddHeader>
  </headerFooter>
  <rowBreaks count="5" manualBreakCount="5">
    <brk id="27" max="6" man="1"/>
    <brk id="48" max="6" man="1"/>
    <brk id="78" max="6" man="1"/>
    <brk id="108" max="6" man="1"/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4</vt:lpstr>
      <vt:lpstr>'zał.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Kępka</dc:creator>
  <cp:lastModifiedBy>Witold Kępka</cp:lastModifiedBy>
  <cp:lastPrinted>2022-03-01T06:29:06Z</cp:lastPrinted>
  <dcterms:created xsi:type="dcterms:W3CDTF">2017-12-29T08:15:03Z</dcterms:created>
  <dcterms:modified xsi:type="dcterms:W3CDTF">2022-03-01T06:29:11Z</dcterms:modified>
</cp:coreProperties>
</file>